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7935" activeTab="2"/>
  </bookViews>
  <sheets>
    <sheet name="Contents (2)" sheetId="1" r:id="rId1"/>
    <sheet name="GF Contents" sheetId="2" r:id="rId2"/>
    <sheet name="Global Summary" sheetId="3" r:id="rId3"/>
    <sheet name="BVACOP Services" sheetId="4" r:id="rId4"/>
    <sheet name="Glossary" sheetId="5" r:id="rId5"/>
  </sheets>
  <externalReferences>
    <externalReference r:id="rId8"/>
    <externalReference r:id="rId9"/>
    <externalReference r:id="rId10"/>
  </externalReferences>
  <definedNames>
    <definedName name="anscount" hidden="1">1</definedName>
    <definedName name="ceiling">'[1]F &amp; C - Districts'!#REF!</definedName>
    <definedName name="data" localSheetId="3">#REF!</definedName>
    <definedName name="data" localSheetId="2">#REF!</definedName>
    <definedName name="data">#REF!</definedName>
    <definedName name="_xlnm.Print_Area" localSheetId="3">'BVACOP Services'!$A$1:$I$1115</definedName>
    <definedName name="_xlnm.Print_Area" localSheetId="4">'Glossary'!$A$1:$A$46</definedName>
  </definedNames>
  <calcPr fullCalcOnLoad="1"/>
</workbook>
</file>

<file path=xl/sharedStrings.xml><?xml version="1.0" encoding="utf-8"?>
<sst xmlns="http://schemas.openxmlformats.org/spreadsheetml/2006/main" count="1279" uniqueCount="279">
  <si>
    <t>The increase in the 2012/13 revised budget is due to the purchase of reserved burial plots.</t>
  </si>
  <si>
    <t>The increase in the 2012/13 revised budget is due to an increase in demand on the service.</t>
  </si>
  <si>
    <t>The increase in the 2012/13 revised budget reflects current service demand. The estimate for 2013/14 takes account of the annual fee review and amendment.</t>
  </si>
  <si>
    <t>The variation on the 2012/13 revised budget is partly due to a one off grant received for Neighbourhood Planning. The increase in the 2013/14 draft budget is due to additional contributions to the JPU for the site specific plan. (See note 34)</t>
  </si>
  <si>
    <t>The reduction in capital charges relates to lower than anticipated spend on assets in 2012/13.</t>
  </si>
  <si>
    <t>The reduction in the 2013/14 draft budget is due to a change in cost allocations to better reflect service delivery.</t>
  </si>
  <si>
    <t>The change in the 2013/14 draft budget is due to a reallocation of expenditure. (See Note 77)</t>
  </si>
  <si>
    <t>The reduction in the 2013/14 draft budget is due to a reallocation of funds to cover the expenditure on the site specific plan. (See note 30)</t>
  </si>
  <si>
    <t>The change in the 2012/13 revised budget is due to vacant posts. The 2013/14 draft budget reflects a change in allocations to reflect workloads.</t>
  </si>
  <si>
    <t>The increase in the 2012/13 revised budget is due to additional income received in relation to building control fees.</t>
  </si>
  <si>
    <t>The increase in the 2012/13 revised budget and 2013/14 draft budget is the result of a change in allocations from capital to revenue.</t>
  </si>
  <si>
    <t>The reduction in the 2012/13 revised budget is due to lower grant payments to the University of Northampton.</t>
  </si>
  <si>
    <t>The increase in the capital charges for 2012/13 revised budget relates to increased REFCUS expenditure, this has no impact on the overall revenue budget. (See note 89)</t>
  </si>
  <si>
    <t>The reduction in the 2012/13 revised budget is due to vacant posts.</t>
  </si>
  <si>
    <t>The increase in the 2013/14 draft budget is due to the change in the distribution of the grants, NCC will now be responsible for the administration of the grant and they will charge the Council an administration fee for this service.</t>
  </si>
  <si>
    <t>The increase in income in 2013/14 is due to additional funding from the Learning Skills Council due an increase in learner numbers.</t>
  </si>
  <si>
    <t>The change in the 2012/13 revised budget is due to vacant posts which have now been filled.</t>
  </si>
  <si>
    <t>The increase in both income and expenditure for the 2012/13 revised budget is due to changes to the bus subsidy.</t>
  </si>
  <si>
    <t>The increase in the 2012/13 revised budget is due to the set up costs for residents parking zones. The change in the 2013/14 draft budget reflects expenditure on software licences.</t>
  </si>
  <si>
    <t>The change in capital charges for the 2012/13 revised budget and the 2013/14 draft budget relates to changes in capital expenditure, this has no impact on the Council's overall revenue budget</t>
  </si>
  <si>
    <t xml:space="preserve">The change in the 2012/13 revised budget and the 2013/14 draft budget is due to a reduction in enforcement income. </t>
  </si>
  <si>
    <t>The reduction in the 2012/13 revised budget reflects a successful homelessness prevention strategy.</t>
  </si>
  <si>
    <t>The reduction in the 2012/13 revised budget relates to lower capital expenditure in 2011/12. The increase in the 2013/14 draft budget is due to increased capital expenditure.</t>
  </si>
  <si>
    <t>The change in the 2013/14 draft budget is due to a change in allocations to reflect workloads.</t>
  </si>
  <si>
    <t>The change in the 2012/13 revised budget is due to lower staff costs.</t>
  </si>
  <si>
    <t>The change in the 2012/13 revised budget reflects reduced staff costs.</t>
  </si>
  <si>
    <t>The reduction in the 2013/14 draft budget is due to services becoming fully depreciated.</t>
  </si>
  <si>
    <t>The increase in the 2013/14 draft budget is due to an increase in staff costs due to an increase in caseload.</t>
  </si>
  <si>
    <t>Increased benefit awarded is offset by subsidy received.</t>
  </si>
  <si>
    <t>65 &amp; 67</t>
  </si>
  <si>
    <t>The changes to the 2012/13 revised budget and the 2013/14 draft budget is due to Kettering hosting a joint Emergency Planning Unit with Corby Borough Council and East Northamptonshire Council, this has resulted in additional expenditure which has been offsett with financial contributions from partners.</t>
  </si>
  <si>
    <t>The variance on the 2012/13 revised budget is due to lower mileage claims and a reduction in expenditure on hire vehicles.</t>
  </si>
  <si>
    <t>The change in the 2013/14 draft budget is due to the increase in borrowing costs.</t>
  </si>
  <si>
    <t>The reduction in the 2012/13 revised budget reflects vacant posts.</t>
  </si>
  <si>
    <t>The increase in the 2012/13 revised budget is due to the cost of Local Council Tax Support scheme. A grant was provided by Central Government to finance the additional costs. (See Note 75)</t>
  </si>
  <si>
    <t>The change in the 2012/13 revised budget is due to an increase in caseload for Council Tax Benefits. The 2013/14 draft budget reflects the change in the accounting methodology for Council Tax Support. (See Note 75)</t>
  </si>
  <si>
    <t>The change in the 2013/14 draft budget is due to the increase in penalty fees for non payment of Council Tax and Business Rates.</t>
  </si>
  <si>
    <t>The increase in the 2012/13 revised budget is due to additional funding provided to cover the implementation costs of the Local Council Tax Support scheme (See Note 71) and an increase in caseload for Council Tax Benefits. The change in the 2013/14 draft budget is due to the removal of the Council Tax Benefit Subsidy and a change in the accounting methodology. (See Note 72)</t>
  </si>
  <si>
    <t>The increase in the 2012/13 revised budget is due to funding received from NCC for Local Infrastructure Support. The change in the 2013/14 draft budget in due to a reallocation of a grant. (See Note 32)</t>
  </si>
  <si>
    <t>Increase in the 2013/14 draft budget is due to increased business rates and repairs and maintenance costs.</t>
  </si>
  <si>
    <t>The increase in the 2013/14 draft budget reflects the additional income to be generated from industrial sites and the rent from the Market Place units.</t>
  </si>
  <si>
    <t>The reduction in 2012/13 revised budget is due to staff vacancies. The increase in the 2013/14 draft budget is due to changes in allocations.</t>
  </si>
  <si>
    <t>The increase in 2012/13 revised budget is due to one off specialist works.</t>
  </si>
  <si>
    <t>The reduction in the 2012/13 revised budget is due to lower maintenance costs.</t>
  </si>
  <si>
    <t>The change in the 2012/13 revised budget is a result of lower external demand for grounds maintenance work. (See Note 81)</t>
  </si>
  <si>
    <t>This relates to technical recharges between the General Fund and the HRA.</t>
  </si>
  <si>
    <t>Invest to Save and Service Improvement</t>
  </si>
  <si>
    <t>The change in the 2012/13 revised budget is due to a reallocation of resources. The decrease in the 2013/14 draft budget relates to implementation of co-mingled waste as approved by Executive in May 2012.</t>
  </si>
  <si>
    <t>The increase in the 2012/13 revised budget relates to the Council providing additional resources to the JPU (Joint Planning Unit). As a result the Council's contribution towards the JPU has reduced to offset this.</t>
  </si>
  <si>
    <t>The reduction in the 2012/13 revised budget relates to a reduction in vehicle maintenance costs. The increase in the 2013/14 draft budget relates to the implementation of the vehicle fleet contract.</t>
  </si>
  <si>
    <t>The change in employee costs for the 2013/14 draft budget reflects changes to the establishment as previously agreed by the Executive.</t>
  </si>
  <si>
    <t>The change in the 2012/13 revised budget is due to funding received from CLG in respect of Preventing Repossessions and additional rental income from tenancy training flats, this has been used to offset one off employee costs and the rental costs for tenancy training flats.</t>
  </si>
  <si>
    <t>The change in the 2012/13 revised budget reflects an additional one off grant from CLG in respect of the Council Tax Freeze Grant for 2012/13. The change in the 2013/14 draft budget reflects 25% of the New Homes Bonus Allocation for 2013/14. It should be noted that the Council has sought to minimise reliance on the New Homes Bonus whereas a number of authorities continue to incorporate 100% of the New Homes Bonus Grant to support the revenue budget.</t>
  </si>
  <si>
    <t>26, 27 &amp; 30</t>
  </si>
  <si>
    <t xml:space="preserve">26 &amp; 27 </t>
  </si>
  <si>
    <t>The increase in the 2013/14 draft budget is due to additional contributions to the JPU for the site specific plan. (See note 34)</t>
  </si>
  <si>
    <t>Section 2: Capital Programme 2012 - 2018</t>
  </si>
  <si>
    <t xml:space="preserve">The change in the 2012/13 revised budget is due to vacant posts. The 2013/14 draft budget reflects a change in allocations to match workloads. </t>
  </si>
  <si>
    <t>Interest - Car Purchase Account</t>
  </si>
  <si>
    <t>c. Minimum Revenue Provision (MRP) is a statutory amount the Council must provide for future repayment of internal debt. This has a "real" impact on the overall budget. This reflects the borrowing/investment position of the HRA. The GF effectively pays the HRA for any balances that it holds and the HRA pays the GF for any borrowings it uses to finance its part of the capital programme.</t>
  </si>
  <si>
    <t>This adjustment negates the impact depreciation has on the Housing Revenue Account when recharges are made to the HRA via support services, this ensures depreciation is a notional charge and not an actual charge to the HRA.</t>
  </si>
  <si>
    <t>Capital charges consist of depreciation and REFCUS (Revenue Expenditure Funded From Capital Under Statute). REFCUS charges relate to capital expenditure which does not result in the authority creating a fixed asset.</t>
  </si>
  <si>
    <t xml:space="preserve">An accounting adjustment is made to ensure both depreciation and REFCUS have a nil impact </t>
  </si>
  <si>
    <t>on the taxpayer.</t>
  </si>
  <si>
    <t>Contents</t>
  </si>
  <si>
    <t>Section 1</t>
  </si>
  <si>
    <t>GLOSSARY</t>
  </si>
  <si>
    <t>Detailed below is a summary of CIPFA's standard subjective classification, this has been</t>
  </si>
  <si>
    <t>included to provide an overview of the types of expenditure that are included in each of the</t>
  </si>
  <si>
    <t>subjective classifications;</t>
  </si>
  <si>
    <t>Covers expenses directly related to the running of premises and land this includes;</t>
  </si>
  <si>
    <t>Covers all items of expenditure not covered by the above headings, such as the purchase</t>
  </si>
  <si>
    <t>Relates to payments for which no goods or services are received by the Council e.g. Rent</t>
  </si>
  <si>
    <t>Allowances.</t>
  </si>
  <si>
    <t>Payments made to external providers in return for the provision of a service.</t>
  </si>
  <si>
    <t>Examples of Central Support Costs include;</t>
  </si>
  <si>
    <t>These departments recharge their costs in full to users of their services. The method for</t>
  </si>
  <si>
    <t>recharging these services is dependant on the service being provided.</t>
  </si>
  <si>
    <t>Revenue income received by the authority includes;</t>
  </si>
  <si>
    <r>
      <t xml:space="preserve">     </t>
    </r>
    <r>
      <rPr>
        <sz val="12"/>
        <rFont val="Arial"/>
        <family val="0"/>
      </rPr>
      <t>●</t>
    </r>
    <r>
      <rPr>
        <sz val="12"/>
        <rFont val="Arial"/>
        <family val="2"/>
      </rPr>
      <t xml:space="preserve">  Cost of revenue repairs</t>
    </r>
  </si>
  <si>
    <r>
      <t xml:space="preserve">     </t>
    </r>
    <r>
      <rPr>
        <sz val="12"/>
        <rFont val="Arial"/>
        <family val="0"/>
      </rPr>
      <t>●</t>
    </r>
    <r>
      <rPr>
        <sz val="12"/>
        <rFont val="Arial"/>
        <family val="2"/>
      </rPr>
      <t xml:space="preserve">  Utility costs</t>
    </r>
  </si>
  <si>
    <r>
      <t xml:space="preserve">     </t>
    </r>
    <r>
      <rPr>
        <sz val="12"/>
        <rFont val="Arial"/>
        <family val="0"/>
      </rPr>
      <t>●</t>
    </r>
    <r>
      <rPr>
        <sz val="12"/>
        <rFont val="Arial"/>
        <family val="2"/>
      </rPr>
      <t xml:space="preserve">  Rents and rates</t>
    </r>
  </si>
  <si>
    <r>
      <t xml:space="preserve">     </t>
    </r>
    <r>
      <rPr>
        <sz val="12"/>
        <rFont val="Arial"/>
        <family val="0"/>
      </rPr>
      <t>●</t>
    </r>
    <r>
      <rPr>
        <sz val="12"/>
        <rFont val="Arial"/>
        <family val="2"/>
      </rPr>
      <t xml:space="preserve">  Accountancy</t>
    </r>
  </si>
  <si>
    <r>
      <t xml:space="preserve">     </t>
    </r>
    <r>
      <rPr>
        <sz val="12"/>
        <rFont val="Arial"/>
        <family val="0"/>
      </rPr>
      <t>●</t>
    </r>
    <r>
      <rPr>
        <sz val="12"/>
        <rFont val="Arial"/>
        <family val="2"/>
      </rPr>
      <t xml:space="preserve">  Legal</t>
    </r>
  </si>
  <si>
    <r>
      <t xml:space="preserve">     </t>
    </r>
    <r>
      <rPr>
        <sz val="12"/>
        <rFont val="Arial"/>
        <family val="0"/>
      </rPr>
      <t>●</t>
    </r>
    <r>
      <rPr>
        <sz val="12"/>
        <rFont val="Arial"/>
        <family val="2"/>
      </rPr>
      <t xml:space="preserve">  Human Resources</t>
    </r>
  </si>
  <si>
    <r>
      <t xml:space="preserve">    </t>
    </r>
    <r>
      <rPr>
        <sz val="12"/>
        <rFont val="Arial"/>
        <family val="0"/>
      </rPr>
      <t>●</t>
    </r>
    <r>
      <rPr>
        <sz val="12"/>
        <rFont val="Arial"/>
        <family val="2"/>
      </rPr>
      <t xml:space="preserve">  Rents</t>
    </r>
  </si>
  <si>
    <r>
      <t xml:space="preserve">    </t>
    </r>
    <r>
      <rPr>
        <sz val="12"/>
        <rFont val="Arial"/>
        <family val="0"/>
      </rPr>
      <t>●</t>
    </r>
    <r>
      <rPr>
        <sz val="12"/>
        <rFont val="Arial"/>
        <family val="2"/>
      </rPr>
      <t xml:space="preserve">  Fees and charges</t>
    </r>
  </si>
  <si>
    <t>2007/08</t>
  </si>
  <si>
    <t>Original</t>
  </si>
  <si>
    <t>Revised</t>
  </si>
  <si>
    <t>Actual</t>
  </si>
  <si>
    <t xml:space="preserve">Original </t>
  </si>
  <si>
    <t>Ref.</t>
  </si>
  <si>
    <t>£</t>
  </si>
  <si>
    <t>SERVICE EXPENDITURE</t>
  </si>
  <si>
    <t>Cultural and Related Services</t>
  </si>
  <si>
    <t>Environmental Services</t>
  </si>
  <si>
    <t>Planning and Development Services</t>
  </si>
  <si>
    <t>Highways, Roads &amp; Transport Services</t>
  </si>
  <si>
    <t>Housing Services</t>
  </si>
  <si>
    <t>Corporate and Democratic Services</t>
  </si>
  <si>
    <t>Central Services to the Public</t>
  </si>
  <si>
    <t>Trading Accounts</t>
  </si>
  <si>
    <t>NET COST OF SERVICES</t>
  </si>
  <si>
    <t>Transfers to/from Reserves</t>
  </si>
  <si>
    <t>Interest On Balances/Investments</t>
  </si>
  <si>
    <t>NET COUNCIL BUDGET</t>
  </si>
  <si>
    <t xml:space="preserve">Equals Medium Term Financial Forecast Net Budget </t>
  </si>
  <si>
    <t>Community Centres</t>
  </si>
  <si>
    <t>Allotments</t>
  </si>
  <si>
    <t>Art Gallery</t>
  </si>
  <si>
    <t>Museum</t>
  </si>
  <si>
    <t>ENVIRONMENTAL SERVICES</t>
  </si>
  <si>
    <t>Household Waste Collection</t>
  </si>
  <si>
    <t>Recycling</t>
  </si>
  <si>
    <t>Public Conveniences</t>
  </si>
  <si>
    <t>Pest and Dog Control</t>
  </si>
  <si>
    <t>Pollution Reduction</t>
  </si>
  <si>
    <t>Food Safety</t>
  </si>
  <si>
    <t>Public Health</t>
  </si>
  <si>
    <t>Cemeteries</t>
  </si>
  <si>
    <t>Crematorium</t>
  </si>
  <si>
    <t>Kettering Borough Trainers</t>
  </si>
  <si>
    <t>HOUSING SERVICES</t>
  </si>
  <si>
    <t>CENTRAL SERVICES TO THE PUBLIC</t>
  </si>
  <si>
    <t>Elections</t>
  </si>
  <si>
    <t>Local Land Charges</t>
  </si>
  <si>
    <t>Town and Parish Councils</t>
  </si>
  <si>
    <t>Grants</t>
  </si>
  <si>
    <t>TRADING SERVICES</t>
  </si>
  <si>
    <t>Ref</t>
  </si>
  <si>
    <t>2006/07</t>
  </si>
  <si>
    <t>Supplies and Services</t>
  </si>
  <si>
    <t>Third Party Payments</t>
  </si>
  <si>
    <t>Central Support Services</t>
  </si>
  <si>
    <t>Capital Charges</t>
  </si>
  <si>
    <t>Transfer Payments</t>
  </si>
  <si>
    <t>Planning Fees</t>
  </si>
  <si>
    <t>2011/12</t>
  </si>
  <si>
    <t>SUMMARY OF GENERAL FUND REVENUE ESTIMATES</t>
  </si>
  <si>
    <t>Income</t>
  </si>
  <si>
    <t>Employee Costs</t>
  </si>
  <si>
    <t>Premises Costs</t>
  </si>
  <si>
    <t>Transport Costs</t>
  </si>
  <si>
    <t>Depreciation adjustment</t>
  </si>
  <si>
    <t>CULTURE AND RELATED SERVICES</t>
  </si>
  <si>
    <t>REVIEW 2006/07 TO SOA</t>
  </si>
  <si>
    <t>RECREATION AND SPORT</t>
  </si>
  <si>
    <t>Indoor Sports &amp; Recreation Facilities</t>
  </si>
  <si>
    <t>Employees</t>
  </si>
  <si>
    <t>Premises</t>
  </si>
  <si>
    <t>Transport</t>
  </si>
  <si>
    <t xml:space="preserve"> Total Expenditure</t>
  </si>
  <si>
    <t>Fees and Charges</t>
  </si>
  <si>
    <t>Amortisation of Government Grants</t>
  </si>
  <si>
    <t>Total Income</t>
  </si>
  <si>
    <t>Net Expenditure to Summary</t>
  </si>
  <si>
    <t>Total Expenditure</t>
  </si>
  <si>
    <t>Variance Explanations</t>
  </si>
  <si>
    <t>Sport Development/Community Recreation</t>
  </si>
  <si>
    <t>Grants &amp; Contributions</t>
  </si>
  <si>
    <t>OPEN SPACES</t>
  </si>
  <si>
    <t>Community Parks/Open Spaces</t>
  </si>
  <si>
    <t>Rents</t>
  </si>
  <si>
    <t>TOURISM</t>
  </si>
  <si>
    <t>CULTURE AND HERITAGE</t>
  </si>
  <si>
    <t>CULTURAL &amp; RELATED SERVICES TOTAL</t>
  </si>
  <si>
    <t>Equal Global Summary Line 1</t>
  </si>
  <si>
    <t>WASTE COLLECTION</t>
  </si>
  <si>
    <t>STREET CLEANSING</t>
  </si>
  <si>
    <t>Recharges to other services</t>
  </si>
  <si>
    <t xml:space="preserve">ENVIRONMENTAL HEALTH </t>
  </si>
  <si>
    <t>Licences (incl. Hackney Carriages)</t>
  </si>
  <si>
    <t>COMMUNITY SAFETY</t>
  </si>
  <si>
    <t>Safety Services</t>
  </si>
  <si>
    <t>Grants and Contributions</t>
  </si>
  <si>
    <t>Crime Reduction</t>
  </si>
  <si>
    <t>FLOOD DEFENCE/LAND DRAINAGE</t>
  </si>
  <si>
    <t>Total Expenditure to Summary</t>
  </si>
  <si>
    <t>CEMETERY &amp; CREMATION SERVICES</t>
  </si>
  <si>
    <t>Net Income to Summary</t>
  </si>
  <si>
    <t>ENVIRONMENTAL SERVICES TOTAL</t>
  </si>
  <si>
    <t>Equal Global Summary Line 2</t>
  </si>
  <si>
    <t>PLANNING &amp; DEVELOPMENT SERVICES</t>
  </si>
  <si>
    <t>PLANNING POLICY</t>
  </si>
  <si>
    <t>ENVIRONMENTAL INITIATIVES</t>
  </si>
  <si>
    <t>DEVELOPMENT CONTROL</t>
  </si>
  <si>
    <t>BUILDING CONTROL</t>
  </si>
  <si>
    <t>ECONOMIC DEVELOPMENT</t>
  </si>
  <si>
    <t>Support to Business and Enterprise</t>
  </si>
  <si>
    <t>Rent Land &amp; Buildings</t>
  </si>
  <si>
    <t>COMMUNITY DEVELOPMENT</t>
  </si>
  <si>
    <t>PLANNING &amp; DEV SERVICES TOTAL</t>
  </si>
  <si>
    <t>Equal Global Summary Line 3</t>
  </si>
  <si>
    <t>HIGHWAYS, ROADS &amp; TRANSPORT</t>
  </si>
  <si>
    <t>HIGHWAYS AND ROADS</t>
  </si>
  <si>
    <t>PARKING SERVICES</t>
  </si>
  <si>
    <t>CONCESSIONARY TRAVEL</t>
  </si>
  <si>
    <t>HIGHWAYS &amp; TRANSPORT  TOTAL</t>
  </si>
  <si>
    <t>Equal Global Summary Line 4</t>
  </si>
  <si>
    <t>HOUSING STRATEGY</t>
  </si>
  <si>
    <t>HOMELESSNESS &amp; PREVENTION</t>
  </si>
  <si>
    <t>PASTURE CARAVAN SITE</t>
  </si>
  <si>
    <t>HOUSING ADVICE</t>
  </si>
  <si>
    <t>HOUSING ASSOCIATIONS</t>
  </si>
  <si>
    <t>HOUSING ADVANCES</t>
  </si>
  <si>
    <t>PRIVATE SECTOR HOUSING RENEWAL</t>
  </si>
  <si>
    <t>HOUSING BENEFITS</t>
  </si>
  <si>
    <t>HOUSING SERVICES TOTAL</t>
  </si>
  <si>
    <t>Equal Global Summary Line 5</t>
  </si>
  <si>
    <t>CORPORATE AND DEMOCRATIC SERVICES</t>
  </si>
  <si>
    <t>CORPORATE &amp; DEMOCRATIC TOTAL</t>
  </si>
  <si>
    <t>Equal Global Summary Line 6</t>
  </si>
  <si>
    <t>Local Tax Collection</t>
  </si>
  <si>
    <t>CENTRAL SERVICES TOTAL</t>
  </si>
  <si>
    <t>Equal Global Summary Line 7</t>
  </si>
  <si>
    <t>MARKETS</t>
  </si>
  <si>
    <t>INDUSTRIAL/COMMERCIAL PREMISES</t>
  </si>
  <si>
    <t xml:space="preserve"> </t>
  </si>
  <si>
    <t>PROPERTY MAINTENANCE</t>
  </si>
  <si>
    <t>Net Income / Expenditure to Summary</t>
  </si>
  <si>
    <t>GROUNDS MAINTENANCE</t>
  </si>
  <si>
    <t>TRADING SERVICES TOTAL</t>
  </si>
  <si>
    <t>Equal Global Summary Line 8</t>
  </si>
  <si>
    <t>CAPITAL FINANCING</t>
  </si>
  <si>
    <t>CAPITAL CHARGES</t>
  </si>
  <si>
    <t>HRA Support Services Adjustment</t>
  </si>
  <si>
    <t>Surplus on Depreciation Charges</t>
  </si>
  <si>
    <t>Total Surplus on Deprecation Charges</t>
  </si>
  <si>
    <t>DEFERRED CHARGES &amp; MRP</t>
  </si>
  <si>
    <t>Surplus from Deferred Charges Account</t>
  </si>
  <si>
    <t>Total Income to Summary</t>
  </si>
  <si>
    <t>INTEREST &amp; INVESTMENT INCOME</t>
  </si>
  <si>
    <t>Gross Interest Payable</t>
  </si>
  <si>
    <t>Interest Payable to HRA</t>
  </si>
  <si>
    <t>Interest Receivable from HRA</t>
  </si>
  <si>
    <t>Interest - General Fund</t>
  </si>
  <si>
    <t>PENSION ADJUSTMENTS</t>
  </si>
  <si>
    <t>Pension Adjustment</t>
  </si>
  <si>
    <t>This budget reflects 3 accounting adjustments:-</t>
  </si>
  <si>
    <t>CAPITAL FINANCING TOTAL</t>
  </si>
  <si>
    <t>Equal Global Summary Line 12 - 15</t>
  </si>
  <si>
    <t>General Contingency / Cont to Cap</t>
  </si>
  <si>
    <t>2012/13</t>
  </si>
  <si>
    <t>2013/14</t>
  </si>
  <si>
    <t>APPENDIX A</t>
  </si>
  <si>
    <t>The surplus on Capital Charges reflects the reversal of entries made within the Service Revenue Accounts and has no impact on the Council's overall budget.</t>
  </si>
  <si>
    <t>a. REFCUS  relates to capital expenditure for which no capital asset is created, it reverses out costs in the Service Revenue Accounts and has no impact on the Council's overall budget.</t>
  </si>
  <si>
    <t>b. Amortisation of grants used to finance capital expenditure, works the opposite way to REFCUS by reversing income out of the Service Revenue Account. This similarly has no impact on the Council's overall budget.</t>
  </si>
  <si>
    <t>General Contingencies/Invest to Save</t>
  </si>
  <si>
    <t>Draft</t>
  </si>
  <si>
    <t>Includes all employees costs.</t>
  </si>
  <si>
    <t>Includes all transport costs.</t>
  </si>
  <si>
    <t>and maintenance of equipment and furniture, purchase of stationary etc.</t>
  </si>
  <si>
    <t>FOR USE WITH REPORT 10</t>
  </si>
  <si>
    <t>DRAFT BUDGET BOOKLET - 2013/14</t>
  </si>
  <si>
    <t>General Fund Estimates 2013/14</t>
  </si>
  <si>
    <t>EXECUTIVE MEETING 16th JANUARY 2013</t>
  </si>
  <si>
    <t>Section 1: General Fund Estimates 2013/14</t>
  </si>
  <si>
    <t>Section 3: HRA Estimates 2013/14</t>
  </si>
  <si>
    <t>The change in the 2013/14 draft budget is due to operational changes and a change in allocations to reflect current workloads. The changes are offset elsewhere (See Note 5).</t>
  </si>
  <si>
    <t>Increase due to inflationary uplift being applied to the leisure management contract.</t>
  </si>
  <si>
    <t>Re-alignment of the Council's support services recharges result in changes for the 2012/13 revised budget.</t>
  </si>
  <si>
    <t>The increase in capital charge relates to new capital expenditure in 2012/13, this has no impact on the Council's overall revenue budget</t>
  </si>
  <si>
    <t>The 2012/13 revised budget is due to vacant posts and lower casual staff usage. The 2013/14 draft budget reflects a full establishment with some reallocation to reflect current workloads. (See note 1 and 7)</t>
  </si>
  <si>
    <t xml:space="preserve">Re-alignment of the Council's support services recharges result in changes for the 2012/13 revised budget. </t>
  </si>
  <si>
    <t>The change in the 2013/14 draft budget is due to a reallocation of staff costs to reflect current workloads.</t>
  </si>
  <si>
    <t>The changes to the 2012/13 revised budget and the 2013/14 draft budget reflect changes to grounds maintenance expenditure</t>
  </si>
  <si>
    <t>The reduction in income for the 2012/13 revised budget is due to the relocation of the Tourist Information Centre.</t>
  </si>
  <si>
    <t>Re-alignment of the Council's support services recharges result in changes for the 2012/13 revised budget and the 2013/14 draft budget.</t>
  </si>
  <si>
    <t>The reduction in the 2012/13 revised budget and the 2013/14 draft budget relates to a reduction in the customer base for commercial waste.</t>
  </si>
  <si>
    <t>The reduction in the 2012/13 revised budget relates to vacant posts, the increase in the 2013/14 draft budget is due to changes in allocations.</t>
  </si>
  <si>
    <t>The reduction in the 2012/13 revised budget is due to lower disposal costs.</t>
  </si>
  <si>
    <t>The reduction in the 2013/14 draft budget is due to a reduction in contributions to the Joint Licensing Unit.</t>
  </si>
  <si>
    <t>The reduction in the 2012/13 revised budget is due to the closure of the French Style public conveniences in Kettering.</t>
  </si>
  <si>
    <t>The change in the 2012/13 revised budget is due to vacant posts, the increase in the 2013/14 draft budget is due to changes to the establishment and staff costs to reflect current workloads.</t>
  </si>
  <si>
    <t>The increase in the 2012/13 revised budget is due to vehicle hire costs this will reduce in 2013/14 when the new lease contract comes into operation.</t>
  </si>
  <si>
    <t>The reduction in capital charges relates to lower than anticipated spend on assets in 2011/12 and an asset becoming fully depreciated.</t>
  </si>
  <si>
    <t>Technical Accounting Adjustments (including MRP)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</si>
</sst>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
    <numFmt numFmtId="166" formatCode="#,##0_ ;\(#,##0\)"/>
    <numFmt numFmtId="167" formatCode="&quot;£&quot;#,##0"/>
  </numFmts>
  <fonts count="40">
    <font>
      <sz val="10"/>
      <name val="Courier New"/>
      <family val="0"/>
    </font>
    <font>
      <sz val="10"/>
      <name val="Arial"/>
      <family val="0"/>
    </font>
    <font>
      <u val="single"/>
      <sz val="10"/>
      <color indexed="36"/>
      <name val="MS Sans Serif"/>
      <family val="0"/>
    </font>
    <font>
      <u val="single"/>
      <sz val="10"/>
      <color indexed="12"/>
      <name val="MS Sans Serif"/>
      <family val="0"/>
    </font>
    <font>
      <sz val="12"/>
      <name val="Arial"/>
      <family val="2"/>
    </font>
    <font>
      <b/>
      <sz val="12"/>
      <name val="Arial"/>
      <family val="2"/>
    </font>
    <font>
      <b/>
      <sz val="10"/>
      <name val="Arial"/>
      <family val="2"/>
    </font>
    <font>
      <b/>
      <u val="single"/>
      <sz val="14"/>
      <name val="Arial"/>
      <family val="2"/>
    </font>
    <font>
      <sz val="14"/>
      <name val="Arial"/>
      <family val="2"/>
    </font>
    <font>
      <i/>
      <sz val="10"/>
      <color indexed="9"/>
      <name val="Arial"/>
      <family val="2"/>
    </font>
    <font>
      <b/>
      <u val="single"/>
      <sz val="12"/>
      <name val="Arial"/>
      <family val="2"/>
    </font>
    <font>
      <sz val="11"/>
      <name val="Arial"/>
      <family val="2"/>
    </font>
    <font>
      <b/>
      <sz val="11"/>
      <name val="Arial"/>
      <family val="2"/>
    </font>
    <font>
      <b/>
      <sz val="14"/>
      <name val="Arial"/>
      <family val="2"/>
    </font>
    <font>
      <b/>
      <sz val="20"/>
      <name val="Arial"/>
      <family val="2"/>
    </font>
    <font>
      <sz val="18"/>
      <name val="Arial"/>
      <family val="2"/>
    </font>
    <font>
      <b/>
      <sz val="18"/>
      <name val="Arial"/>
      <family val="2"/>
    </font>
    <font>
      <b/>
      <sz val="16"/>
      <name val="Arial"/>
      <family val="2"/>
    </font>
    <font>
      <sz val="16"/>
      <name val="Arial"/>
      <family val="2"/>
    </font>
    <font>
      <b/>
      <u val="single"/>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name val="Arial"/>
      <family val="2"/>
    </font>
    <font>
      <sz val="11"/>
      <color indexed="9"/>
      <name val="Arial"/>
      <family val="0"/>
    </font>
    <font>
      <sz val="10"/>
      <color indexed="9"/>
      <name val="Courier New"/>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thin"/>
      <bottom style="thin"/>
    </border>
    <border>
      <left style="thin"/>
      <right style="medium"/>
      <top>
        <color indexed="63"/>
      </top>
      <bottom style="medium"/>
    </border>
    <border>
      <left style="thin"/>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style="thin"/>
    </border>
    <border>
      <left style="medium"/>
      <right style="medium"/>
      <top style="thin"/>
      <bottom style="thin"/>
    </border>
    <border>
      <left style="thin"/>
      <right>
        <color indexed="63"/>
      </right>
      <top>
        <color indexed="63"/>
      </top>
      <bottom style="thin"/>
    </border>
    <border>
      <left style="medium"/>
      <right style="medium"/>
      <top>
        <color indexed="63"/>
      </top>
      <bottom style="thin"/>
    </border>
    <border>
      <left style="thin"/>
      <right>
        <color indexed="63"/>
      </right>
      <top style="thin"/>
      <bottom>
        <color indexed="63"/>
      </bottom>
    </border>
    <border>
      <left style="medium"/>
      <right style="medium"/>
      <top style="thin"/>
      <bottom>
        <color indexed="63"/>
      </bottom>
    </border>
    <border>
      <left style="thin"/>
      <right style="medium"/>
      <top style="thin"/>
      <bottom>
        <color indexed="63"/>
      </bottom>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1" fillId="0" borderId="0">
      <alignment/>
      <protection/>
    </xf>
    <xf numFmtId="0" fontId="1"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63">
    <xf numFmtId="0" fontId="0" fillId="0" borderId="0" xfId="0" applyAlignment="1">
      <alignment/>
    </xf>
    <xf numFmtId="0" fontId="7" fillId="0" borderId="0" xfId="0" applyFont="1" applyAlignment="1">
      <alignment/>
    </xf>
    <xf numFmtId="0" fontId="8" fillId="0" borderId="0" xfId="0" applyFont="1" applyAlignment="1">
      <alignment/>
    </xf>
    <xf numFmtId="0" fontId="4" fillId="0" borderId="10" xfId="0" applyFont="1" applyBorder="1" applyAlignment="1">
      <alignment/>
    </xf>
    <xf numFmtId="0" fontId="5" fillId="0" borderId="11" xfId="0" applyFont="1" applyBorder="1" applyAlignment="1">
      <alignment/>
    </xf>
    <xf numFmtId="37" fontId="4" fillId="0" borderId="12" xfId="0" applyNumberFormat="1" applyFont="1" applyBorder="1" applyAlignment="1">
      <alignment horizontal="center"/>
    </xf>
    <xf numFmtId="37" fontId="4" fillId="0" borderId="13" xfId="0" applyNumberFormat="1" applyFont="1" applyBorder="1" applyAlignment="1">
      <alignment horizontal="center"/>
    </xf>
    <xf numFmtId="37" fontId="5" fillId="0" borderId="10" xfId="0" applyNumberFormat="1" applyFont="1" applyBorder="1" applyAlignment="1">
      <alignment horizontal="center"/>
    </xf>
    <xf numFmtId="0" fontId="4" fillId="0" borderId="0" xfId="0" applyFont="1" applyAlignment="1">
      <alignment/>
    </xf>
    <xf numFmtId="0" fontId="5" fillId="0" borderId="14" xfId="0" applyFont="1" applyBorder="1" applyAlignment="1">
      <alignment horizontal="center"/>
    </xf>
    <xf numFmtId="0" fontId="5" fillId="0" borderId="15" xfId="0" applyFont="1" applyBorder="1" applyAlignment="1">
      <alignment/>
    </xf>
    <xf numFmtId="14" fontId="4" fillId="0" borderId="16" xfId="0" applyNumberFormat="1" applyFont="1" applyBorder="1" applyAlignment="1" quotePrefix="1">
      <alignment horizontal="center"/>
    </xf>
    <xf numFmtId="0" fontId="4" fillId="0" borderId="17" xfId="0" applyFont="1" applyBorder="1" applyAlignment="1">
      <alignment/>
    </xf>
    <xf numFmtId="0" fontId="5" fillId="0" borderId="18" xfId="0" applyFont="1" applyBorder="1" applyAlignment="1">
      <alignment/>
    </xf>
    <xf numFmtId="37" fontId="4" fillId="0" borderId="19" xfId="0" applyNumberFormat="1" applyFont="1" applyBorder="1" applyAlignment="1">
      <alignment horizontal="center"/>
    </xf>
    <xf numFmtId="37" fontId="4" fillId="0" borderId="20" xfId="0" applyNumberFormat="1" applyFont="1" applyBorder="1" applyAlignment="1">
      <alignment horizontal="center"/>
    </xf>
    <xf numFmtId="37" fontId="5" fillId="0" borderId="17" xfId="0" applyNumberFormat="1" applyFont="1" applyBorder="1" applyAlignment="1">
      <alignment horizontal="center"/>
    </xf>
    <xf numFmtId="165" fontId="5" fillId="0" borderId="17" xfId="0" applyNumberFormat="1" applyFont="1" applyBorder="1" applyAlignment="1">
      <alignment horizontal="center"/>
    </xf>
    <xf numFmtId="164" fontId="5" fillId="0" borderId="18" xfId="0" applyNumberFormat="1" applyFont="1" applyBorder="1" applyAlignment="1">
      <alignment horizontal="left" indent="1"/>
    </xf>
    <xf numFmtId="166" fontId="4" fillId="0" borderId="19" xfId="0" applyNumberFormat="1" applyFont="1" applyBorder="1" applyAlignment="1">
      <alignment horizontal="right"/>
    </xf>
    <xf numFmtId="166" fontId="4" fillId="0" borderId="19" xfId="0" applyNumberFormat="1" applyFont="1" applyBorder="1" applyAlignment="1">
      <alignment horizontal="left"/>
    </xf>
    <xf numFmtId="166" fontId="4" fillId="0" borderId="19" xfId="0" applyNumberFormat="1" applyFont="1" applyFill="1" applyBorder="1" applyAlignment="1">
      <alignment horizontal="right"/>
    </xf>
    <xf numFmtId="166" fontId="4" fillId="0" borderId="19" xfId="0" applyNumberFormat="1" applyFont="1" applyBorder="1" applyAlignment="1">
      <alignment/>
    </xf>
    <xf numFmtId="164" fontId="5" fillId="0" borderId="18" xfId="0" applyNumberFormat="1" applyFont="1" applyBorder="1" applyAlignment="1">
      <alignment horizontal="left" wrapText="1" indent="1"/>
    </xf>
    <xf numFmtId="166" fontId="4" fillId="0" borderId="19" xfId="0" applyNumberFormat="1" applyFont="1" applyFill="1" applyBorder="1" applyAlignment="1">
      <alignment vertical="center"/>
    </xf>
    <xf numFmtId="166" fontId="4" fillId="0" borderId="19" xfId="0" applyNumberFormat="1" applyFont="1" applyFill="1" applyBorder="1" applyAlignment="1">
      <alignment/>
    </xf>
    <xf numFmtId="166" fontId="4" fillId="0" borderId="20" xfId="0" applyNumberFormat="1" applyFont="1" applyFill="1" applyBorder="1" applyAlignment="1">
      <alignment/>
    </xf>
    <xf numFmtId="166" fontId="5" fillId="0" borderId="17" xfId="0" applyNumberFormat="1" applyFont="1" applyFill="1" applyBorder="1" applyAlignment="1">
      <alignment/>
    </xf>
    <xf numFmtId="164" fontId="5" fillId="0" borderId="18" xfId="0" applyNumberFormat="1" applyFont="1" applyBorder="1" applyAlignment="1">
      <alignment/>
    </xf>
    <xf numFmtId="166" fontId="5" fillId="0" borderId="21" xfId="0" applyNumberFormat="1" applyFont="1" applyBorder="1" applyAlignment="1">
      <alignment/>
    </xf>
    <xf numFmtId="166" fontId="5" fillId="0" borderId="21" xfId="0" applyNumberFormat="1" applyFont="1" applyFill="1" applyBorder="1" applyAlignment="1">
      <alignment/>
    </xf>
    <xf numFmtId="164" fontId="4" fillId="0" borderId="18" xfId="0" applyNumberFormat="1" applyFont="1" applyBorder="1" applyAlignment="1">
      <alignment horizontal="left" indent="1"/>
    </xf>
    <xf numFmtId="164" fontId="4" fillId="0" borderId="0" xfId="0" applyNumberFormat="1" applyFont="1" applyAlignment="1">
      <alignment/>
    </xf>
    <xf numFmtId="0" fontId="4" fillId="0" borderId="14" xfId="0" applyFont="1" applyBorder="1" applyAlignment="1">
      <alignment/>
    </xf>
    <xf numFmtId="164" fontId="9" fillId="0" borderId="15" xfId="0" applyNumberFormat="1" applyFont="1" applyBorder="1" applyAlignment="1">
      <alignment/>
    </xf>
    <xf numFmtId="0" fontId="1" fillId="0" borderId="0" xfId="0" applyFont="1" applyAlignment="1">
      <alignment/>
    </xf>
    <xf numFmtId="0" fontId="6" fillId="0" borderId="0" xfId="0" applyFont="1" applyAlignment="1">
      <alignment/>
    </xf>
    <xf numFmtId="166" fontId="4" fillId="0" borderId="0" xfId="0" applyNumberFormat="1" applyFont="1" applyAlignment="1">
      <alignment/>
    </xf>
    <xf numFmtId="37" fontId="1" fillId="0" borderId="0" xfId="0" applyNumberFormat="1" applyFont="1" applyAlignment="1">
      <alignment/>
    </xf>
    <xf numFmtId="0" fontId="11" fillId="0" borderId="0" xfId="0" applyFont="1" applyAlignment="1">
      <alignment/>
    </xf>
    <xf numFmtId="166" fontId="11" fillId="0" borderId="0" xfId="0" applyNumberFormat="1" applyFont="1" applyFill="1" applyAlignment="1">
      <alignment/>
    </xf>
    <xf numFmtId="166" fontId="12" fillId="0" borderId="0" xfId="0" applyNumberFormat="1" applyFont="1" applyFill="1" applyAlignment="1">
      <alignment/>
    </xf>
    <xf numFmtId="0" fontId="13" fillId="0" borderId="0" xfId="0" applyFont="1" applyAlignment="1">
      <alignment/>
    </xf>
    <xf numFmtId="166" fontId="11" fillId="0" borderId="0" xfId="0" applyNumberFormat="1" applyFont="1" applyBorder="1" applyAlignment="1">
      <alignment/>
    </xf>
    <xf numFmtId="0" fontId="11" fillId="0" borderId="0" xfId="0" applyFont="1" applyAlignment="1">
      <alignment/>
    </xf>
    <xf numFmtId="0" fontId="12" fillId="0" borderId="0" xfId="0" applyFont="1" applyAlignment="1">
      <alignment horizontal="center"/>
    </xf>
    <xf numFmtId="166" fontId="11" fillId="0" borderId="0" xfId="0" applyNumberFormat="1" applyFont="1" applyAlignment="1">
      <alignment/>
    </xf>
    <xf numFmtId="3" fontId="4" fillId="0" borderId="0" xfId="0" applyNumberFormat="1" applyFont="1" applyAlignment="1">
      <alignment/>
    </xf>
    <xf numFmtId="0" fontId="7" fillId="17" borderId="0" xfId="0" applyFont="1" applyFill="1" applyAlignment="1">
      <alignment/>
    </xf>
    <xf numFmtId="37" fontId="4" fillId="17" borderId="12" xfId="0" applyNumberFormat="1" applyFont="1" applyFill="1" applyBorder="1" applyAlignment="1">
      <alignment horizontal="center"/>
    </xf>
    <xf numFmtId="14" fontId="4" fillId="17" borderId="16" xfId="0" applyNumberFormat="1" applyFont="1" applyFill="1" applyBorder="1" applyAlignment="1" quotePrefix="1">
      <alignment horizontal="center"/>
    </xf>
    <xf numFmtId="37" fontId="4" fillId="17" borderId="19" xfId="0" applyNumberFormat="1" applyFont="1" applyFill="1" applyBorder="1" applyAlignment="1">
      <alignment horizontal="center"/>
    </xf>
    <xf numFmtId="166" fontId="4" fillId="17" borderId="19" xfId="0" applyNumberFormat="1" applyFont="1" applyFill="1" applyBorder="1" applyAlignment="1">
      <alignment horizontal="right"/>
    </xf>
    <xf numFmtId="166" fontId="4" fillId="17" borderId="19" xfId="0" applyNumberFormat="1" applyFont="1" applyFill="1" applyBorder="1" applyAlignment="1">
      <alignment horizontal="left"/>
    </xf>
    <xf numFmtId="166" fontId="4" fillId="17" borderId="19" xfId="0" applyNumberFormat="1" applyFont="1" applyFill="1" applyBorder="1" applyAlignment="1">
      <alignment/>
    </xf>
    <xf numFmtId="166" fontId="4" fillId="17" borderId="19" xfId="0" applyNumberFormat="1" applyFont="1" applyFill="1" applyBorder="1" applyAlignment="1">
      <alignment vertical="center"/>
    </xf>
    <xf numFmtId="166" fontId="5" fillId="17" borderId="21" xfId="0" applyNumberFormat="1" applyFont="1" applyFill="1" applyBorder="1" applyAlignment="1">
      <alignment/>
    </xf>
    <xf numFmtId="0" fontId="5" fillId="0" borderId="0" xfId="0" applyFont="1" applyAlignment="1">
      <alignment/>
    </xf>
    <xf numFmtId="37" fontId="4" fillId="0" borderId="0" xfId="0" applyNumberFormat="1" applyFont="1" applyAlignment="1">
      <alignment/>
    </xf>
    <xf numFmtId="37" fontId="4" fillId="17" borderId="0" xfId="0" applyNumberFormat="1" applyFont="1" applyFill="1" applyAlignment="1">
      <alignment/>
    </xf>
    <xf numFmtId="37" fontId="1" fillId="17" borderId="0" xfId="0" applyNumberFormat="1" applyFont="1" applyFill="1" applyAlignment="1">
      <alignment/>
    </xf>
    <xf numFmtId="0" fontId="1" fillId="0" borderId="0" xfId="57">
      <alignment/>
      <protection/>
    </xf>
    <xf numFmtId="0" fontId="5" fillId="0" borderId="0" xfId="57" applyFont="1" applyAlignment="1">
      <alignment horizontal="right"/>
      <protection/>
    </xf>
    <xf numFmtId="0" fontId="15" fillId="0" borderId="0" xfId="57" applyFont="1">
      <alignment/>
      <protection/>
    </xf>
    <xf numFmtId="0" fontId="19" fillId="0" borderId="0" xfId="0" applyFont="1" applyAlignment="1">
      <alignment horizontal="center"/>
    </xf>
    <xf numFmtId="0" fontId="10" fillId="0" borderId="0" xfId="0" applyFont="1" applyAlignment="1">
      <alignment/>
    </xf>
    <xf numFmtId="166" fontId="11" fillId="11" borderId="0" xfId="0" applyNumberFormat="1" applyFont="1" applyFill="1" applyAlignment="1">
      <alignment/>
    </xf>
    <xf numFmtId="0" fontId="12" fillId="0" borderId="10" xfId="0" applyFont="1" applyBorder="1" applyAlignment="1">
      <alignment horizontal="center"/>
    </xf>
    <xf numFmtId="0" fontId="11" fillId="0" borderId="11" xfId="0" applyFont="1" applyBorder="1" applyAlignment="1">
      <alignment horizontal="center"/>
    </xf>
    <xf numFmtId="166" fontId="11" fillId="0" borderId="12" xfId="0" applyNumberFormat="1" applyFont="1" applyFill="1" applyBorder="1" applyAlignment="1">
      <alignment horizontal="center"/>
    </xf>
    <xf numFmtId="166" fontId="11" fillId="0" borderId="12" xfId="0" applyNumberFormat="1" applyFont="1" applyBorder="1" applyAlignment="1">
      <alignment horizontal="center"/>
    </xf>
    <xf numFmtId="166" fontId="11" fillId="0" borderId="13" xfId="0" applyNumberFormat="1" applyFont="1" applyBorder="1" applyAlignment="1">
      <alignment horizontal="center"/>
    </xf>
    <xf numFmtId="166" fontId="11" fillId="0" borderId="0" xfId="0" applyNumberFormat="1" applyFont="1" applyBorder="1" applyAlignment="1">
      <alignment horizontal="center"/>
    </xf>
    <xf numFmtId="166" fontId="12" fillId="0" borderId="10" xfId="0" applyNumberFormat="1" applyFont="1" applyFill="1" applyBorder="1" applyAlignment="1">
      <alignment horizontal="center"/>
    </xf>
    <xf numFmtId="0" fontId="11" fillId="0" borderId="0" xfId="0" applyFont="1" applyAlignment="1">
      <alignment horizontal="center"/>
    </xf>
    <xf numFmtId="0" fontId="12" fillId="0" borderId="14" xfId="0" applyFont="1" applyBorder="1" applyAlignment="1">
      <alignment horizontal="center"/>
    </xf>
    <xf numFmtId="0" fontId="11" fillId="0" borderId="15" xfId="0" applyFont="1" applyFill="1" applyBorder="1" applyAlignment="1">
      <alignment horizontal="center"/>
    </xf>
    <xf numFmtId="166" fontId="11" fillId="0" borderId="16" xfId="0" applyNumberFormat="1" applyFont="1" applyFill="1" applyBorder="1" applyAlignment="1" quotePrefix="1">
      <alignment horizontal="center"/>
    </xf>
    <xf numFmtId="166" fontId="11" fillId="0" borderId="16" xfId="0" applyNumberFormat="1" applyFont="1" applyBorder="1" applyAlignment="1" quotePrefix="1">
      <alignment horizontal="center"/>
    </xf>
    <xf numFmtId="166" fontId="11" fillId="0" borderId="22" xfId="0" applyNumberFormat="1" applyFont="1" applyBorder="1" applyAlignment="1" quotePrefix="1">
      <alignment horizontal="center"/>
    </xf>
    <xf numFmtId="166" fontId="12" fillId="0" borderId="14" xfId="0" applyNumberFormat="1" applyFont="1" applyFill="1" applyBorder="1" applyAlignment="1" quotePrefix="1">
      <alignment horizontal="center"/>
    </xf>
    <xf numFmtId="0" fontId="12" fillId="0" borderId="17" xfId="0" applyFont="1" applyBorder="1" applyAlignment="1">
      <alignment horizontal="center"/>
    </xf>
    <xf numFmtId="0" fontId="12" fillId="0" borderId="18" xfId="0" applyFont="1" applyBorder="1" applyAlignment="1">
      <alignment horizontal="left"/>
    </xf>
    <xf numFmtId="166" fontId="11" fillId="0" borderId="19" xfId="0" applyNumberFormat="1" applyFont="1" applyFill="1" applyBorder="1" applyAlignment="1">
      <alignment horizontal="center"/>
    </xf>
    <xf numFmtId="166" fontId="11" fillId="0" borderId="19" xfId="0" applyNumberFormat="1" applyFont="1" applyBorder="1" applyAlignment="1">
      <alignment horizontal="center"/>
    </xf>
    <xf numFmtId="166" fontId="11" fillId="0" borderId="20" xfId="0" applyNumberFormat="1" applyFont="1" applyBorder="1" applyAlignment="1">
      <alignment horizontal="center"/>
    </xf>
    <xf numFmtId="166" fontId="12" fillId="0" borderId="17" xfId="0" applyNumberFormat="1" applyFont="1" applyFill="1" applyBorder="1" applyAlignment="1">
      <alignment horizontal="center"/>
    </xf>
    <xf numFmtId="0" fontId="11" fillId="0" borderId="18" xfId="0" applyFont="1" applyBorder="1" applyAlignment="1">
      <alignment horizontal="center"/>
    </xf>
    <xf numFmtId="0" fontId="12" fillId="0" borderId="18" xfId="0" applyFont="1" applyBorder="1" applyAlignment="1">
      <alignment/>
    </xf>
    <xf numFmtId="166" fontId="11" fillId="0" borderId="19" xfId="0" applyNumberFormat="1" applyFont="1" applyFill="1" applyBorder="1" applyAlignment="1">
      <alignment horizontal="right"/>
    </xf>
    <xf numFmtId="166" fontId="11" fillId="0" borderId="19" xfId="0" applyNumberFormat="1" applyFont="1" applyBorder="1" applyAlignment="1">
      <alignment horizontal="right"/>
    </xf>
    <xf numFmtId="166" fontId="11" fillId="0" borderId="20" xfId="0" applyNumberFormat="1" applyFont="1" applyBorder="1" applyAlignment="1">
      <alignment/>
    </xf>
    <xf numFmtId="166" fontId="12" fillId="0" borderId="17" xfId="0" applyNumberFormat="1" applyFont="1" applyFill="1" applyBorder="1" applyAlignment="1">
      <alignment horizontal="right"/>
    </xf>
    <xf numFmtId="164" fontId="12" fillId="0" borderId="17" xfId="0" applyNumberFormat="1" applyFont="1" applyBorder="1" applyAlignment="1">
      <alignment horizontal="center"/>
    </xf>
    <xf numFmtId="0" fontId="11" fillId="0" borderId="18" xfId="0" applyFont="1" applyBorder="1" applyAlignment="1">
      <alignment horizontal="left" indent="1"/>
    </xf>
    <xf numFmtId="166" fontId="11" fillId="0" borderId="19" xfId="0" applyNumberFormat="1" applyFont="1" applyFill="1" applyBorder="1" applyAlignment="1">
      <alignment/>
    </xf>
    <xf numFmtId="164" fontId="11" fillId="0" borderId="0" xfId="0" applyNumberFormat="1" applyFont="1" applyAlignment="1">
      <alignment/>
    </xf>
    <xf numFmtId="0" fontId="11" fillId="0" borderId="18" xfId="0" applyFont="1" applyFill="1" applyBorder="1" applyAlignment="1">
      <alignment horizontal="left" indent="1"/>
    </xf>
    <xf numFmtId="166" fontId="11" fillId="0" borderId="20" xfId="0" applyNumberFormat="1" applyFont="1" applyFill="1" applyBorder="1" applyAlignment="1">
      <alignment/>
    </xf>
    <xf numFmtId="166" fontId="11" fillId="0" borderId="0" xfId="0" applyNumberFormat="1" applyFont="1" applyFill="1" applyBorder="1" applyAlignment="1">
      <alignment/>
    </xf>
    <xf numFmtId="0" fontId="12" fillId="0" borderId="18" xfId="0" applyFont="1" applyFill="1" applyBorder="1" applyAlignment="1">
      <alignment horizontal="left" indent="1"/>
    </xf>
    <xf numFmtId="166" fontId="12" fillId="0" borderId="20" xfId="0" applyNumberFormat="1" applyFont="1" applyFill="1" applyBorder="1" applyAlignment="1">
      <alignment/>
    </xf>
    <xf numFmtId="0" fontId="12" fillId="0" borderId="18" xfId="0" applyFont="1" applyFill="1" applyBorder="1" applyAlignment="1">
      <alignment horizontal="left"/>
    </xf>
    <xf numFmtId="166" fontId="11" fillId="0" borderId="21" xfId="0" applyNumberFormat="1" applyFont="1" applyFill="1" applyBorder="1" applyAlignment="1">
      <alignment/>
    </xf>
    <xf numFmtId="166" fontId="11" fillId="0" borderId="23" xfId="0" applyNumberFormat="1" applyFont="1" applyFill="1" applyBorder="1" applyAlignment="1">
      <alignment/>
    </xf>
    <xf numFmtId="166" fontId="11" fillId="0" borderId="17" xfId="0" applyNumberFormat="1" applyFont="1" applyFill="1" applyBorder="1" applyAlignment="1">
      <alignment/>
    </xf>
    <xf numFmtId="166" fontId="12" fillId="0" borderId="24" xfId="0" applyNumberFormat="1" applyFont="1" applyFill="1" applyBorder="1" applyAlignment="1">
      <alignment/>
    </xf>
    <xf numFmtId="166" fontId="11" fillId="0" borderId="25" xfId="0" applyNumberFormat="1" applyFont="1" applyFill="1" applyBorder="1" applyAlignment="1">
      <alignment/>
    </xf>
    <xf numFmtId="166" fontId="12" fillId="0" borderId="26" xfId="0" applyNumberFormat="1" applyFont="1" applyFill="1" applyBorder="1" applyAlignment="1">
      <alignment/>
    </xf>
    <xf numFmtId="166" fontId="11" fillId="0" borderId="27" xfId="0" applyNumberFormat="1" applyFont="1" applyFill="1" applyBorder="1" applyAlignment="1">
      <alignment horizontal="right"/>
    </xf>
    <xf numFmtId="166" fontId="11" fillId="0" borderId="25" xfId="0" applyNumberFormat="1" applyFont="1" applyFill="1" applyBorder="1" applyAlignment="1">
      <alignment horizontal="right"/>
    </xf>
    <xf numFmtId="166" fontId="11" fillId="0" borderId="28" xfId="0" applyNumberFormat="1" applyFont="1" applyFill="1" applyBorder="1" applyAlignment="1">
      <alignment horizontal="right"/>
    </xf>
    <xf numFmtId="166" fontId="11" fillId="0" borderId="29" xfId="0" applyNumberFormat="1" applyFont="1" applyFill="1" applyBorder="1" applyAlignment="1">
      <alignment/>
    </xf>
    <xf numFmtId="166" fontId="12" fillId="0" borderId="17" xfId="0" applyNumberFormat="1" applyFont="1" applyFill="1" applyBorder="1" applyAlignment="1">
      <alignment/>
    </xf>
    <xf numFmtId="166" fontId="11" fillId="0" borderId="30" xfId="0" applyNumberFormat="1" applyFont="1" applyFill="1" applyBorder="1" applyAlignment="1">
      <alignment/>
    </xf>
    <xf numFmtId="166" fontId="12" fillId="0" borderId="31" xfId="0" applyNumberFormat="1" applyFont="1" applyFill="1" applyBorder="1" applyAlignment="1">
      <alignment/>
    </xf>
    <xf numFmtId="0" fontId="11" fillId="0" borderId="18" xfId="0" applyFont="1" applyFill="1" applyBorder="1" applyAlignment="1">
      <alignment horizontal="center"/>
    </xf>
    <xf numFmtId="166" fontId="11" fillId="0" borderId="20" xfId="0" applyNumberFormat="1" applyFont="1" applyFill="1" applyBorder="1" applyAlignment="1">
      <alignment horizontal="center"/>
    </xf>
    <xf numFmtId="166" fontId="11" fillId="0" borderId="0" xfId="0" applyNumberFormat="1" applyFont="1" applyFill="1" applyBorder="1" applyAlignment="1">
      <alignment horizontal="center"/>
    </xf>
    <xf numFmtId="0" fontId="12" fillId="0" borderId="18" xfId="0" applyFont="1" applyFill="1" applyBorder="1" applyAlignment="1">
      <alignment/>
    </xf>
    <xf numFmtId="166" fontId="12" fillId="0" borderId="17" xfId="0" applyNumberFormat="1" applyFont="1" applyBorder="1" applyAlignment="1">
      <alignment horizontal="center"/>
    </xf>
    <xf numFmtId="166" fontId="11" fillId="0" borderId="32" xfId="0" applyNumberFormat="1" applyFont="1" applyFill="1" applyBorder="1" applyAlignment="1">
      <alignment horizontal="right"/>
    </xf>
    <xf numFmtId="166" fontId="12" fillId="0" borderId="33" xfId="0" applyNumberFormat="1" applyFont="1" applyFill="1" applyBorder="1" applyAlignment="1">
      <alignment horizontal="right"/>
    </xf>
    <xf numFmtId="166" fontId="11" fillId="0" borderId="34" xfId="0" applyNumberFormat="1" applyFont="1" applyFill="1" applyBorder="1" applyAlignment="1">
      <alignment/>
    </xf>
    <xf numFmtId="166" fontId="12" fillId="0" borderId="35" xfId="0" applyNumberFormat="1" applyFont="1" applyFill="1" applyBorder="1" applyAlignment="1">
      <alignment/>
    </xf>
    <xf numFmtId="166" fontId="11" fillId="0" borderId="17" xfId="0" applyNumberFormat="1" applyFont="1" applyFill="1" applyBorder="1" applyAlignment="1">
      <alignment horizontal="right"/>
    </xf>
    <xf numFmtId="166" fontId="11" fillId="0" borderId="36" xfId="0" applyNumberFormat="1" applyFont="1" applyFill="1" applyBorder="1" applyAlignment="1">
      <alignment/>
    </xf>
    <xf numFmtId="166" fontId="11" fillId="0" borderId="20" xfId="0" applyNumberFormat="1" applyFont="1" applyFill="1" applyBorder="1" applyAlignment="1">
      <alignment horizontal="right"/>
    </xf>
    <xf numFmtId="166" fontId="11" fillId="0" borderId="0" xfId="0" applyNumberFormat="1" applyFont="1" applyFill="1" applyBorder="1" applyAlignment="1">
      <alignment horizontal="right"/>
    </xf>
    <xf numFmtId="0" fontId="12" fillId="0" borderId="15" xfId="0" applyFont="1" applyFill="1" applyBorder="1" applyAlignment="1">
      <alignment horizontal="left" indent="1"/>
    </xf>
    <xf numFmtId="166" fontId="11" fillId="0" borderId="16" xfId="0" applyNumberFormat="1" applyFont="1" applyFill="1" applyBorder="1" applyAlignment="1">
      <alignment/>
    </xf>
    <xf numFmtId="166" fontId="11" fillId="0" borderId="22" xfId="0" applyNumberFormat="1" applyFont="1" applyFill="1" applyBorder="1" applyAlignment="1">
      <alignment horizontal="right"/>
    </xf>
    <xf numFmtId="166" fontId="12" fillId="0" borderId="37" xfId="0" applyNumberFormat="1" applyFont="1" applyFill="1" applyBorder="1" applyAlignment="1">
      <alignment/>
    </xf>
    <xf numFmtId="0" fontId="12" fillId="0" borderId="0" xfId="0" applyFont="1" applyBorder="1" applyAlignment="1">
      <alignment horizontal="center"/>
    </xf>
    <xf numFmtId="0" fontId="12" fillId="0" borderId="0" xfId="0" applyFont="1" applyFill="1" applyBorder="1" applyAlignment="1">
      <alignment horizontal="left" indent="1"/>
    </xf>
    <xf numFmtId="166" fontId="12" fillId="0" borderId="0" xfId="0" applyNumberFormat="1" applyFont="1" applyFill="1" applyBorder="1" applyAlignment="1">
      <alignment/>
    </xf>
    <xf numFmtId="0" fontId="12" fillId="0" borderId="38" xfId="0" applyFont="1" applyFill="1" applyBorder="1" applyAlignment="1">
      <alignment/>
    </xf>
    <xf numFmtId="0" fontId="11" fillId="0" borderId="39" xfId="0" applyFont="1" applyFill="1" applyBorder="1" applyAlignment="1">
      <alignment horizontal="center"/>
    </xf>
    <xf numFmtId="166" fontId="11" fillId="0" borderId="39" xfId="0" applyNumberFormat="1" applyFont="1" applyFill="1" applyBorder="1" applyAlignment="1">
      <alignment/>
    </xf>
    <xf numFmtId="166" fontId="11" fillId="0" borderId="39" xfId="0" applyNumberFormat="1" applyFont="1" applyFill="1" applyBorder="1" applyAlignment="1">
      <alignment horizontal="left"/>
    </xf>
    <xf numFmtId="166" fontId="12" fillId="0" borderId="40" xfId="0" applyNumberFormat="1" applyFont="1" applyFill="1" applyBorder="1" applyAlignment="1">
      <alignment/>
    </xf>
    <xf numFmtId="164" fontId="12" fillId="0" borderId="41" xfId="0" applyNumberFormat="1" applyFont="1" applyFill="1" applyBorder="1" applyAlignment="1">
      <alignment horizontal="center" vertical="top"/>
    </xf>
    <xf numFmtId="0" fontId="11" fillId="0" borderId="0" xfId="0" applyFont="1" applyFill="1" applyBorder="1" applyAlignment="1">
      <alignment vertical="top" wrapText="1"/>
    </xf>
    <xf numFmtId="0" fontId="0" fillId="0" borderId="0" xfId="0" applyAlignment="1">
      <alignment wrapText="1"/>
    </xf>
    <xf numFmtId="164" fontId="12" fillId="0" borderId="42" xfId="0" applyNumberFormat="1" applyFont="1" applyFill="1" applyBorder="1" applyAlignment="1">
      <alignment horizontal="center"/>
    </xf>
    <xf numFmtId="0" fontId="11" fillId="0" borderId="43" xfId="0" applyFont="1" applyFill="1" applyBorder="1" applyAlignment="1">
      <alignment/>
    </xf>
    <xf numFmtId="0" fontId="11" fillId="0" borderId="43" xfId="0" applyFont="1" applyFill="1" applyBorder="1" applyAlignment="1">
      <alignment horizontal="center"/>
    </xf>
    <xf numFmtId="0" fontId="12" fillId="0" borderId="44" xfId="0" applyFont="1" applyFill="1" applyBorder="1" applyAlignment="1">
      <alignment horizontal="center"/>
    </xf>
    <xf numFmtId="0" fontId="12" fillId="0" borderId="10" xfId="0" applyFont="1" applyFill="1" applyBorder="1" applyAlignment="1">
      <alignment horizontal="center"/>
    </xf>
    <xf numFmtId="0" fontId="11" fillId="0" borderId="11" xfId="0" applyFont="1" applyFill="1" applyBorder="1" applyAlignment="1">
      <alignment horizontal="center"/>
    </xf>
    <xf numFmtId="166" fontId="11" fillId="0" borderId="13" xfId="0" applyNumberFormat="1" applyFont="1" applyFill="1" applyBorder="1" applyAlignment="1">
      <alignment horizontal="center"/>
    </xf>
    <xf numFmtId="0" fontId="12" fillId="0" borderId="14" xfId="0" applyFont="1" applyFill="1" applyBorder="1" applyAlignment="1">
      <alignment horizontal="center"/>
    </xf>
    <xf numFmtId="0" fontId="12" fillId="0" borderId="18" xfId="0" applyFont="1" applyFill="1" applyBorder="1" applyAlignment="1">
      <alignment/>
    </xf>
    <xf numFmtId="166" fontId="11" fillId="0" borderId="29" xfId="0" applyNumberFormat="1" applyFont="1" applyBorder="1" applyAlignment="1">
      <alignment/>
    </xf>
    <xf numFmtId="166" fontId="11" fillId="0" borderId="36" xfId="0" applyNumberFormat="1" applyFont="1" applyBorder="1" applyAlignment="1">
      <alignment/>
    </xf>
    <xf numFmtId="0" fontId="12" fillId="0" borderId="18" xfId="0" applyFont="1" applyBorder="1" applyAlignment="1">
      <alignment horizontal="left" indent="1"/>
    </xf>
    <xf numFmtId="166" fontId="11" fillId="0" borderId="19" xfId="0" applyNumberFormat="1" applyFont="1" applyBorder="1" applyAlignment="1">
      <alignment/>
    </xf>
    <xf numFmtId="166" fontId="11" fillId="0" borderId="20" xfId="0" applyNumberFormat="1" applyFont="1" applyBorder="1" applyAlignment="1">
      <alignment horizontal="right"/>
    </xf>
    <xf numFmtId="166" fontId="11" fillId="0" borderId="0" xfId="0" applyNumberFormat="1" applyFont="1" applyBorder="1" applyAlignment="1">
      <alignment horizontal="right"/>
    </xf>
    <xf numFmtId="166" fontId="11" fillId="0" borderId="21" xfId="0" applyNumberFormat="1" applyFont="1" applyBorder="1" applyAlignment="1">
      <alignment/>
    </xf>
    <xf numFmtId="166" fontId="11" fillId="0" borderId="30" xfId="0" applyNumberFormat="1" applyFont="1" applyBorder="1" applyAlignment="1">
      <alignment horizontal="right"/>
    </xf>
    <xf numFmtId="0" fontId="12" fillId="0" borderId="17" xfId="0" applyFont="1" applyFill="1" applyBorder="1" applyAlignment="1">
      <alignment horizontal="center"/>
    </xf>
    <xf numFmtId="164" fontId="12" fillId="0" borderId="17" xfId="0" applyNumberFormat="1" applyFont="1" applyFill="1" applyBorder="1" applyAlignment="1">
      <alignment horizontal="center"/>
    </xf>
    <xf numFmtId="166" fontId="11" fillId="0" borderId="36" xfId="0" applyNumberFormat="1" applyFont="1" applyFill="1" applyBorder="1" applyAlignment="1">
      <alignment horizontal="right"/>
    </xf>
    <xf numFmtId="0" fontId="11" fillId="0" borderId="18" xfId="0" applyFont="1" applyFill="1" applyBorder="1" applyAlignment="1">
      <alignment horizontal="left"/>
    </xf>
    <xf numFmtId="166" fontId="11" fillId="0" borderId="30" xfId="0" applyNumberFormat="1" applyFont="1" applyFill="1" applyBorder="1" applyAlignment="1">
      <alignment/>
    </xf>
    <xf numFmtId="166" fontId="11" fillId="0" borderId="0" xfId="0" applyNumberFormat="1" applyFont="1" applyFill="1" applyBorder="1" applyAlignment="1">
      <alignment/>
    </xf>
    <xf numFmtId="0" fontId="11" fillId="0" borderId="15" xfId="0" applyFont="1" applyFill="1" applyBorder="1" applyAlignment="1">
      <alignment horizontal="left" indent="1"/>
    </xf>
    <xf numFmtId="0" fontId="12" fillId="0" borderId="0" xfId="0" applyFont="1" applyFill="1" applyBorder="1" applyAlignment="1">
      <alignment/>
    </xf>
    <xf numFmtId="0" fontId="11" fillId="0" borderId="0" xfId="0" applyFont="1" applyFill="1" applyBorder="1" applyAlignment="1">
      <alignment horizontal="left"/>
    </xf>
    <xf numFmtId="0" fontId="11" fillId="0" borderId="39" xfId="0" applyFont="1" applyFill="1" applyBorder="1" applyAlignment="1">
      <alignment horizontal="left"/>
    </xf>
    <xf numFmtId="166" fontId="11" fillId="0" borderId="39" xfId="0" applyNumberFormat="1" applyFont="1" applyFill="1" applyBorder="1" applyAlignment="1">
      <alignment horizontal="right"/>
    </xf>
    <xf numFmtId="164" fontId="12" fillId="0" borderId="42" xfId="0" applyNumberFormat="1" applyFont="1" applyFill="1" applyBorder="1" applyAlignment="1">
      <alignment horizontal="center" vertical="top"/>
    </xf>
    <xf numFmtId="164" fontId="12" fillId="0" borderId="0" xfId="0" applyNumberFormat="1" applyFont="1" applyFill="1" applyBorder="1" applyAlignment="1">
      <alignment horizontal="center" vertical="top"/>
    </xf>
    <xf numFmtId="0" fontId="13" fillId="0" borderId="0" xfId="0" applyFont="1" applyFill="1" applyAlignment="1">
      <alignment/>
    </xf>
    <xf numFmtId="0" fontId="12" fillId="0" borderId="0" xfId="0" applyFont="1" applyFill="1" applyBorder="1" applyAlignment="1">
      <alignment horizontal="center"/>
    </xf>
    <xf numFmtId="166" fontId="11" fillId="0" borderId="19" xfId="0" applyNumberFormat="1" applyFont="1" applyFill="1" applyBorder="1" applyAlignment="1" quotePrefix="1">
      <alignment horizontal="center"/>
    </xf>
    <xf numFmtId="0" fontId="12" fillId="0" borderId="18" xfId="0" applyNumberFormat="1" applyFont="1" applyFill="1" applyBorder="1" applyAlignment="1">
      <alignment horizontal="left"/>
    </xf>
    <xf numFmtId="166" fontId="11" fillId="0" borderId="34" xfId="0" applyNumberFormat="1" applyFont="1" applyFill="1" applyBorder="1" applyAlignment="1">
      <alignment horizontal="right"/>
    </xf>
    <xf numFmtId="166" fontId="11" fillId="0" borderId="30" xfId="0" applyNumberFormat="1" applyFont="1" applyFill="1" applyBorder="1" applyAlignment="1">
      <alignment horizontal="right"/>
    </xf>
    <xf numFmtId="0" fontId="11" fillId="0" borderId="0" xfId="0" applyFont="1" applyBorder="1" applyAlignment="1">
      <alignment horizontal="center"/>
    </xf>
    <xf numFmtId="166" fontId="11" fillId="0" borderId="22" xfId="0" applyNumberFormat="1" applyFont="1" applyFill="1" applyBorder="1" applyAlignment="1">
      <alignment/>
    </xf>
    <xf numFmtId="166" fontId="12" fillId="0" borderId="14" xfId="0" applyNumberFormat="1" applyFont="1" applyFill="1" applyBorder="1" applyAlignment="1">
      <alignment/>
    </xf>
    <xf numFmtId="0" fontId="11" fillId="0" borderId="0" xfId="0" applyFont="1" applyFill="1" applyAlignment="1">
      <alignment/>
    </xf>
    <xf numFmtId="0" fontId="11" fillId="0" borderId="39" xfId="0" applyFont="1" applyFill="1" applyBorder="1" applyAlignment="1">
      <alignment horizontal="left" indent="1"/>
    </xf>
    <xf numFmtId="166" fontId="12" fillId="0" borderId="42" xfId="0" applyNumberFormat="1" applyFont="1" applyFill="1" applyBorder="1" applyAlignment="1">
      <alignment horizontal="center"/>
    </xf>
    <xf numFmtId="0" fontId="12" fillId="0" borderId="0" xfId="0" applyFont="1" applyFill="1" applyAlignment="1">
      <alignment horizontal="center"/>
    </xf>
    <xf numFmtId="0" fontId="11" fillId="0" borderId="0" xfId="0" applyFont="1" applyFill="1" applyAlignment="1">
      <alignment horizontal="center"/>
    </xf>
    <xf numFmtId="166" fontId="11" fillId="0" borderId="27" xfId="0" applyNumberFormat="1" applyFont="1" applyFill="1" applyBorder="1" applyAlignment="1">
      <alignment/>
    </xf>
    <xf numFmtId="0" fontId="11" fillId="0" borderId="18" xfId="0" applyNumberFormat="1" applyFont="1" applyFill="1" applyBorder="1" applyAlignment="1">
      <alignment horizontal="left" indent="1"/>
    </xf>
    <xf numFmtId="0" fontId="11" fillId="0" borderId="0" xfId="0" applyFont="1" applyFill="1" applyBorder="1" applyAlignment="1">
      <alignment horizontal="left" indent="1"/>
    </xf>
    <xf numFmtId="0" fontId="11" fillId="0" borderId="43" xfId="0" applyFont="1" applyFill="1" applyBorder="1" applyAlignment="1">
      <alignment/>
    </xf>
    <xf numFmtId="166" fontId="11" fillId="0" borderId="43" xfId="0" applyNumberFormat="1" applyFont="1" applyFill="1" applyBorder="1" applyAlignment="1">
      <alignment/>
    </xf>
    <xf numFmtId="166" fontId="12" fillId="0" borderId="44" xfId="0" applyNumberFormat="1" applyFont="1" applyFill="1" applyBorder="1" applyAlignment="1">
      <alignment/>
    </xf>
    <xf numFmtId="166" fontId="12" fillId="0" borderId="0" xfId="0" applyNumberFormat="1" applyFont="1" applyFill="1" applyBorder="1" applyAlignment="1">
      <alignment horizontal="center"/>
    </xf>
    <xf numFmtId="0" fontId="12" fillId="0" borderId="38" xfId="0" applyFont="1" applyFill="1" applyBorder="1" applyAlignment="1">
      <alignment horizontal="left"/>
    </xf>
    <xf numFmtId="0" fontId="37" fillId="0" borderId="42" xfId="0" applyFont="1" applyFill="1" applyBorder="1" applyAlignment="1">
      <alignment horizontal="left" indent="1"/>
    </xf>
    <xf numFmtId="0" fontId="11" fillId="0" borderId="0" xfId="0" applyFont="1" applyFill="1" applyAlignment="1">
      <alignment horizontal="left" indent="1"/>
    </xf>
    <xf numFmtId="0" fontId="13" fillId="0" borderId="0" xfId="0" applyFont="1" applyFill="1" applyAlignment="1">
      <alignment horizontal="left"/>
    </xf>
    <xf numFmtId="0" fontId="11" fillId="0" borderId="19" xfId="0" applyFont="1" applyFill="1" applyBorder="1" applyAlignment="1">
      <alignment horizontal="center"/>
    </xf>
    <xf numFmtId="0" fontId="11" fillId="0" borderId="43" xfId="0" applyFont="1" applyFill="1" applyBorder="1" applyAlignment="1">
      <alignment horizontal="left"/>
    </xf>
    <xf numFmtId="0" fontId="12" fillId="0" borderId="42" xfId="0" applyFont="1" applyFill="1" applyBorder="1" applyAlignment="1">
      <alignment horizontal="center"/>
    </xf>
    <xf numFmtId="0" fontId="11" fillId="0" borderId="0" xfId="0" applyFont="1" applyBorder="1" applyAlignment="1">
      <alignment/>
    </xf>
    <xf numFmtId="0" fontId="12" fillId="0" borderId="10" xfId="0" applyFont="1" applyFill="1" applyBorder="1" applyAlignment="1">
      <alignment/>
    </xf>
    <xf numFmtId="0" fontId="11" fillId="0" borderId="0" xfId="0" applyFont="1" applyFill="1" applyBorder="1" applyAlignment="1">
      <alignment/>
    </xf>
    <xf numFmtId="0" fontId="12" fillId="0" borderId="0" xfId="0" applyFont="1" applyFill="1" applyBorder="1" applyAlignment="1">
      <alignment horizontal="left"/>
    </xf>
    <xf numFmtId="0" fontId="12" fillId="0" borderId="0" xfId="0" applyFont="1" applyFill="1" applyBorder="1" applyAlignment="1">
      <alignment/>
    </xf>
    <xf numFmtId="0" fontId="11" fillId="0" borderId="0" xfId="0" applyFont="1" applyFill="1" applyAlignment="1">
      <alignment/>
    </xf>
    <xf numFmtId="0" fontId="11" fillId="0" borderId="17" xfId="0" applyFont="1" applyFill="1" applyBorder="1" applyAlignment="1">
      <alignment/>
    </xf>
    <xf numFmtId="0" fontId="11" fillId="0" borderId="17" xfId="0" applyFont="1" applyFill="1" applyBorder="1" applyAlignment="1">
      <alignment horizontal="center"/>
    </xf>
    <xf numFmtId="166" fontId="11" fillId="0" borderId="28" xfId="0" applyNumberFormat="1" applyFont="1" applyFill="1" applyBorder="1" applyAlignment="1">
      <alignment/>
    </xf>
    <xf numFmtId="166" fontId="12" fillId="0" borderId="33" xfId="0" applyNumberFormat="1" applyFont="1" applyFill="1" applyBorder="1" applyAlignment="1">
      <alignment/>
    </xf>
    <xf numFmtId="166" fontId="12" fillId="0" borderId="39" xfId="0" applyNumberFormat="1" applyFont="1" applyFill="1" applyBorder="1" applyAlignment="1">
      <alignment/>
    </xf>
    <xf numFmtId="0" fontId="12" fillId="0" borderId="10" xfId="0" applyFont="1" applyFill="1" applyBorder="1" applyAlignment="1">
      <alignment horizontal="left"/>
    </xf>
    <xf numFmtId="0" fontId="37" fillId="0" borderId="14" xfId="0" applyFont="1" applyFill="1" applyBorder="1" applyAlignment="1">
      <alignment horizontal="left" indent="1"/>
    </xf>
    <xf numFmtId="0" fontId="13" fillId="0" borderId="0" xfId="0" applyFont="1" applyFill="1" applyBorder="1" applyAlignment="1">
      <alignment/>
    </xf>
    <xf numFmtId="0" fontId="11" fillId="0" borderId="0" xfId="0" applyFont="1" applyFill="1" applyBorder="1" applyAlignment="1">
      <alignment/>
    </xf>
    <xf numFmtId="166" fontId="11" fillId="0" borderId="23" xfId="0" applyNumberFormat="1" applyFont="1" applyFill="1" applyBorder="1" applyAlignment="1">
      <alignment horizontal="right"/>
    </xf>
    <xf numFmtId="166" fontId="11" fillId="0" borderId="19" xfId="0" applyNumberFormat="1" applyFont="1" applyFill="1" applyBorder="1" applyAlignment="1">
      <alignment horizontal="left"/>
    </xf>
    <xf numFmtId="166" fontId="11" fillId="0" borderId="20" xfId="0" applyNumberFormat="1" applyFont="1" applyFill="1" applyBorder="1" applyAlignment="1">
      <alignment horizontal="left"/>
    </xf>
    <xf numFmtId="166" fontId="11" fillId="0" borderId="0" xfId="0" applyNumberFormat="1" applyFont="1" applyFill="1" applyBorder="1" applyAlignment="1">
      <alignment horizontal="left"/>
    </xf>
    <xf numFmtId="166" fontId="12" fillId="0" borderId="17" xfId="0" applyNumberFormat="1" applyFont="1" applyFill="1" applyBorder="1" applyAlignment="1">
      <alignment horizontal="left"/>
    </xf>
    <xf numFmtId="166" fontId="11" fillId="0" borderId="29" xfId="0" applyNumberFormat="1" applyFont="1" applyFill="1" applyBorder="1" applyAlignment="1">
      <alignment horizontal="right"/>
    </xf>
    <xf numFmtId="166" fontId="12" fillId="0" borderId="35" xfId="0" applyNumberFormat="1" applyFont="1" applyFill="1" applyBorder="1" applyAlignment="1">
      <alignment horizontal="right"/>
    </xf>
    <xf numFmtId="166" fontId="11" fillId="0" borderId="21" xfId="0" applyNumberFormat="1" applyFont="1" applyFill="1" applyBorder="1" applyAlignment="1">
      <alignment horizontal="right"/>
    </xf>
    <xf numFmtId="166" fontId="12" fillId="0" borderId="31" xfId="0" applyNumberFormat="1" applyFont="1" applyFill="1" applyBorder="1" applyAlignment="1">
      <alignment horizontal="right"/>
    </xf>
    <xf numFmtId="164" fontId="12" fillId="0" borderId="14" xfId="0" applyNumberFormat="1" applyFont="1" applyFill="1" applyBorder="1" applyAlignment="1">
      <alignment horizontal="center"/>
    </xf>
    <xf numFmtId="0" fontId="12" fillId="0" borderId="15" xfId="0" applyFont="1" applyFill="1" applyBorder="1" applyAlignment="1">
      <alignment horizontal="left"/>
    </xf>
    <xf numFmtId="166" fontId="11" fillId="0" borderId="16" xfId="0" applyNumberFormat="1" applyFont="1" applyFill="1" applyBorder="1" applyAlignment="1">
      <alignment horizontal="right"/>
    </xf>
    <xf numFmtId="166" fontId="12" fillId="0" borderId="37" xfId="0" applyNumberFormat="1" applyFont="1" applyFill="1" applyBorder="1" applyAlignment="1">
      <alignment horizontal="right"/>
    </xf>
    <xf numFmtId="164" fontId="12" fillId="0" borderId="0" xfId="0" applyNumberFormat="1" applyFont="1" applyFill="1" applyBorder="1" applyAlignment="1">
      <alignment horizontal="center"/>
    </xf>
    <xf numFmtId="166" fontId="12" fillId="0" borderId="0" xfId="0" applyNumberFormat="1" applyFont="1" applyFill="1" applyBorder="1" applyAlignment="1">
      <alignment horizontal="right"/>
    </xf>
    <xf numFmtId="0" fontId="12" fillId="0" borderId="43" xfId="0" applyFont="1" applyFill="1" applyBorder="1" applyAlignment="1">
      <alignment horizontal="left"/>
    </xf>
    <xf numFmtId="166" fontId="11" fillId="0" borderId="43" xfId="0" applyNumberFormat="1" applyFont="1" applyFill="1" applyBorder="1" applyAlignment="1">
      <alignment horizontal="right"/>
    </xf>
    <xf numFmtId="166" fontId="12" fillId="0" borderId="44" xfId="0" applyNumberFormat="1" applyFont="1" applyFill="1" applyBorder="1" applyAlignment="1">
      <alignment horizontal="right"/>
    </xf>
    <xf numFmtId="0" fontId="11" fillId="0" borderId="42" xfId="0" applyFont="1" applyFill="1" applyBorder="1" applyAlignment="1">
      <alignment/>
    </xf>
    <xf numFmtId="0" fontId="11" fillId="0" borderId="43" xfId="0" applyFont="1" applyFill="1" applyBorder="1" applyAlignment="1">
      <alignment/>
    </xf>
    <xf numFmtId="0" fontId="11" fillId="0" borderId="44" xfId="0" applyFont="1" applyFill="1" applyBorder="1" applyAlignment="1">
      <alignment/>
    </xf>
    <xf numFmtId="0" fontId="37" fillId="0" borderId="0" xfId="0" applyFont="1" applyFill="1" applyBorder="1" applyAlignment="1">
      <alignment horizontal="left" indent="1"/>
    </xf>
    <xf numFmtId="166" fontId="11" fillId="0" borderId="0" xfId="0" applyNumberFormat="1" applyFont="1" applyFill="1" applyBorder="1" applyAlignment="1">
      <alignment horizontal="right" vertical="center"/>
    </xf>
    <xf numFmtId="166" fontId="12" fillId="0" borderId="0" xfId="0" applyNumberFormat="1" applyFont="1" applyFill="1" applyBorder="1" applyAlignment="1">
      <alignment horizontal="right" vertical="center"/>
    </xf>
    <xf numFmtId="0" fontId="12" fillId="0" borderId="39" xfId="0" applyFont="1" applyFill="1" applyBorder="1" applyAlignment="1">
      <alignment horizontal="left" indent="1"/>
    </xf>
    <xf numFmtId="0" fontId="12" fillId="0" borderId="41" xfId="0" applyFont="1" applyFill="1" applyBorder="1" applyAlignment="1">
      <alignment/>
    </xf>
    <xf numFmtId="0" fontId="12" fillId="0" borderId="0" xfId="0" applyFont="1" applyFill="1" applyAlignment="1">
      <alignment horizontal="left" indent="1"/>
    </xf>
    <xf numFmtId="0" fontId="11" fillId="0" borderId="0" xfId="0" applyFont="1" applyBorder="1" applyAlignment="1">
      <alignment/>
    </xf>
    <xf numFmtId="166" fontId="11" fillId="0" borderId="25" xfId="0" applyNumberFormat="1" applyFont="1" applyFill="1" applyBorder="1" applyAlignment="1">
      <alignment horizontal="left"/>
    </xf>
    <xf numFmtId="166" fontId="11" fillId="0" borderId="17" xfId="0" applyNumberFormat="1" applyFont="1" applyFill="1" applyBorder="1" applyAlignment="1">
      <alignment horizontal="left"/>
    </xf>
    <xf numFmtId="0" fontId="12" fillId="0" borderId="15" xfId="0" applyFont="1" applyFill="1" applyBorder="1" applyAlignment="1">
      <alignment/>
    </xf>
    <xf numFmtId="166" fontId="11" fillId="0" borderId="16" xfId="0" applyNumberFormat="1" applyFont="1" applyFill="1" applyBorder="1" applyAlignment="1">
      <alignment horizontal="center"/>
    </xf>
    <xf numFmtId="166" fontId="11" fillId="0" borderId="22" xfId="0" applyNumberFormat="1" applyFont="1" applyFill="1" applyBorder="1" applyAlignment="1">
      <alignment horizontal="center"/>
    </xf>
    <xf numFmtId="166" fontId="12" fillId="0" borderId="37" xfId="0" applyNumberFormat="1" applyFont="1" applyFill="1" applyBorder="1" applyAlignment="1">
      <alignment horizontal="center"/>
    </xf>
    <xf numFmtId="166" fontId="11" fillId="0" borderId="0" xfId="0" applyNumberFormat="1" applyFont="1" applyFill="1" applyAlignment="1">
      <alignment horizontal="right"/>
    </xf>
    <xf numFmtId="166" fontId="12" fillId="0" borderId="40" xfId="0" applyNumberFormat="1" applyFont="1" applyFill="1" applyBorder="1" applyAlignment="1">
      <alignment horizontal="right"/>
    </xf>
    <xf numFmtId="0" fontId="13" fillId="0" borderId="0" xfId="0" applyFont="1" applyFill="1" applyBorder="1" applyAlignment="1">
      <alignment horizontal="left"/>
    </xf>
    <xf numFmtId="166" fontId="11" fillId="0" borderId="45" xfId="0" applyNumberFormat="1" applyFont="1" applyFill="1" applyBorder="1" applyAlignment="1">
      <alignment/>
    </xf>
    <xf numFmtId="166" fontId="11" fillId="0" borderId="46" xfId="0" applyNumberFormat="1" applyFont="1" applyFill="1" applyBorder="1" applyAlignment="1">
      <alignment/>
    </xf>
    <xf numFmtId="164" fontId="12" fillId="0" borderId="0" xfId="0" applyNumberFormat="1" applyFont="1" applyFill="1" applyAlignment="1">
      <alignment horizontal="center"/>
    </xf>
    <xf numFmtId="0" fontId="11" fillId="0" borderId="18" xfId="0" applyFont="1" applyFill="1" applyBorder="1" applyAlignment="1">
      <alignment/>
    </xf>
    <xf numFmtId="0" fontId="11" fillId="0" borderId="15" xfId="0" applyFont="1" applyFill="1" applyBorder="1" applyAlignment="1">
      <alignment/>
    </xf>
    <xf numFmtId="0" fontId="12" fillId="0" borderId="11" xfId="0" applyFont="1" applyFill="1" applyBorder="1" applyAlignment="1">
      <alignment/>
    </xf>
    <xf numFmtId="166" fontId="11" fillId="0" borderId="12" xfId="0" applyNumberFormat="1" applyFont="1" applyFill="1" applyBorder="1" applyAlignment="1">
      <alignment/>
    </xf>
    <xf numFmtId="166" fontId="11" fillId="0" borderId="13" xfId="0" applyNumberFormat="1" applyFont="1" applyFill="1" applyBorder="1" applyAlignment="1">
      <alignment/>
    </xf>
    <xf numFmtId="166" fontId="12" fillId="0" borderId="10" xfId="0" applyNumberFormat="1" applyFont="1" applyFill="1" applyBorder="1" applyAlignment="1">
      <alignment/>
    </xf>
    <xf numFmtId="0" fontId="11" fillId="0" borderId="39" xfId="0" applyFont="1" applyFill="1" applyBorder="1" applyAlignment="1">
      <alignment/>
    </xf>
    <xf numFmtId="0" fontId="11" fillId="0" borderId="43" xfId="0" applyFont="1" applyFill="1" applyBorder="1" applyAlignment="1">
      <alignment/>
    </xf>
    <xf numFmtId="0" fontId="12" fillId="0" borderId="10" xfId="0" applyFont="1" applyBorder="1" applyAlignment="1">
      <alignment horizontal="left"/>
    </xf>
    <xf numFmtId="0" fontId="37" fillId="0" borderId="14" xfId="0" applyFont="1" applyBorder="1" applyAlignment="1">
      <alignment horizontal="left" indent="1"/>
    </xf>
    <xf numFmtId="0" fontId="11" fillId="4" borderId="38" xfId="0" applyFont="1" applyFill="1" applyBorder="1" applyAlignment="1">
      <alignment/>
    </xf>
    <xf numFmtId="166" fontId="11" fillId="0" borderId="10" xfId="0" applyNumberFormat="1" applyFont="1" applyFill="1" applyBorder="1" applyAlignment="1">
      <alignment/>
    </xf>
    <xf numFmtId="166" fontId="11" fillId="4" borderId="10" xfId="0" applyNumberFormat="1" applyFont="1" applyFill="1" applyBorder="1" applyAlignment="1">
      <alignment/>
    </xf>
    <xf numFmtId="166" fontId="12" fillId="4" borderId="40" xfId="0" applyNumberFormat="1" applyFont="1" applyFill="1" applyBorder="1" applyAlignment="1">
      <alignment/>
    </xf>
    <xf numFmtId="0" fontId="11" fillId="4" borderId="41" xfId="0" applyFont="1" applyFill="1" applyBorder="1" applyAlignment="1">
      <alignment/>
    </xf>
    <xf numFmtId="166" fontId="11" fillId="4" borderId="17" xfId="0" applyNumberFormat="1" applyFont="1" applyFill="1" applyBorder="1" applyAlignment="1">
      <alignment/>
    </xf>
    <xf numFmtId="166" fontId="12" fillId="4" borderId="26" xfId="0" applyNumberFormat="1" applyFont="1" applyFill="1" applyBorder="1" applyAlignment="1">
      <alignment/>
    </xf>
    <xf numFmtId="164" fontId="5" fillId="4" borderId="18" xfId="0" applyNumberFormat="1" applyFont="1" applyFill="1" applyBorder="1" applyAlignment="1">
      <alignment horizontal="left" wrapText="1" indent="1"/>
    </xf>
    <xf numFmtId="164" fontId="5" fillId="4" borderId="18" xfId="0" applyNumberFormat="1" applyFont="1" applyFill="1" applyBorder="1" applyAlignment="1">
      <alignment horizontal="left" indent="1"/>
    </xf>
    <xf numFmtId="164" fontId="5" fillId="4" borderId="18" xfId="0" applyNumberFormat="1" applyFont="1" applyFill="1" applyBorder="1" applyAlignment="1">
      <alignment/>
    </xf>
    <xf numFmtId="164" fontId="4" fillId="4" borderId="18" xfId="0" applyNumberFormat="1" applyFont="1" applyFill="1" applyBorder="1" applyAlignment="1">
      <alignment horizontal="left" indent="1"/>
    </xf>
    <xf numFmtId="164" fontId="5" fillId="4" borderId="15" xfId="0" applyNumberFormat="1" applyFont="1" applyFill="1" applyBorder="1" applyAlignment="1">
      <alignment/>
    </xf>
    <xf numFmtId="166" fontId="11" fillId="4" borderId="14" xfId="0" applyNumberFormat="1" applyFont="1" applyFill="1" applyBorder="1" applyAlignment="1">
      <alignment/>
    </xf>
    <xf numFmtId="166" fontId="12" fillId="4" borderId="44" xfId="0" applyNumberFormat="1" applyFont="1" applyFill="1" applyBorder="1" applyAlignment="1">
      <alignment/>
    </xf>
    <xf numFmtId="3" fontId="5" fillId="0" borderId="0" xfId="0" applyNumberFormat="1" applyFont="1" applyAlignment="1">
      <alignment/>
    </xf>
    <xf numFmtId="0" fontId="1" fillId="0" borderId="0" xfId="57" applyFill="1">
      <alignment/>
      <protection/>
    </xf>
    <xf numFmtId="0" fontId="5" fillId="0" borderId="0" xfId="57" applyFont="1" applyFill="1" applyAlignment="1">
      <alignment horizontal="right"/>
      <protection/>
    </xf>
    <xf numFmtId="0" fontId="11" fillId="0" borderId="43" xfId="0" applyFont="1" applyFill="1" applyBorder="1" applyAlignment="1">
      <alignment vertical="top" wrapText="1"/>
    </xf>
    <xf numFmtId="0" fontId="11" fillId="0" borderId="44" xfId="0" applyFont="1" applyFill="1" applyBorder="1" applyAlignment="1">
      <alignment vertical="top" wrapText="1"/>
    </xf>
    <xf numFmtId="166" fontId="12" fillId="0" borderId="42" xfId="0" applyNumberFormat="1" applyFont="1" applyFill="1" applyBorder="1" applyAlignment="1">
      <alignment horizontal="center" vertical="top"/>
    </xf>
    <xf numFmtId="0" fontId="4" fillId="0" borderId="0" xfId="0" applyFont="1" applyAlignment="1">
      <alignment wrapText="1"/>
    </xf>
    <xf numFmtId="166" fontId="4" fillId="0" borderId="20" xfId="0" applyNumberFormat="1" applyFont="1" applyFill="1" applyBorder="1" applyAlignment="1">
      <alignment vertical="center"/>
    </xf>
    <xf numFmtId="166" fontId="4" fillId="0" borderId="0" xfId="0" applyNumberFormat="1" applyFont="1" applyFill="1" applyBorder="1" applyAlignment="1">
      <alignment vertical="center"/>
    </xf>
    <xf numFmtId="166" fontId="5" fillId="0" borderId="17" xfId="0" applyNumberFormat="1" applyFont="1" applyFill="1" applyBorder="1" applyAlignment="1">
      <alignment vertical="center"/>
    </xf>
    <xf numFmtId="164" fontId="4" fillId="0" borderId="18" xfId="0" applyNumberFormat="1" applyFont="1" applyBorder="1" applyAlignment="1">
      <alignment horizontal="left" wrapText="1" indent="1"/>
    </xf>
    <xf numFmtId="37" fontId="4" fillId="0" borderId="0" xfId="0" applyNumberFormat="1" applyFont="1" applyBorder="1" applyAlignment="1">
      <alignment horizontal="center"/>
    </xf>
    <xf numFmtId="0" fontId="4" fillId="0" borderId="22" xfId="0" applyNumberFormat="1" applyFont="1" applyBorder="1" applyAlignment="1">
      <alignment horizontal="center"/>
    </xf>
    <xf numFmtId="0" fontId="4" fillId="0" borderId="0" xfId="0" applyNumberFormat="1" applyFont="1" applyBorder="1" applyAlignment="1" quotePrefix="1">
      <alignment horizontal="center"/>
    </xf>
    <xf numFmtId="49" fontId="5" fillId="0" borderId="14" xfId="0" applyNumberFormat="1" applyFont="1" applyBorder="1" applyAlignment="1">
      <alignment horizontal="center"/>
    </xf>
    <xf numFmtId="37" fontId="4" fillId="0" borderId="0" xfId="0" applyNumberFormat="1" applyFont="1" applyFill="1" applyBorder="1" applyAlignment="1">
      <alignment horizontal="center"/>
    </xf>
    <xf numFmtId="166" fontId="4" fillId="0" borderId="20" xfId="0" applyNumberFormat="1" applyFont="1" applyFill="1" applyBorder="1" applyAlignment="1">
      <alignment horizontal="right"/>
    </xf>
    <xf numFmtId="166" fontId="4" fillId="0" borderId="0" xfId="0" applyNumberFormat="1" applyFont="1" applyFill="1" applyBorder="1" applyAlignment="1">
      <alignment horizontal="right"/>
    </xf>
    <xf numFmtId="166" fontId="5" fillId="0" borderId="17" xfId="0" applyNumberFormat="1" applyFont="1" applyBorder="1" applyAlignment="1">
      <alignment horizontal="right"/>
    </xf>
    <xf numFmtId="166" fontId="4" fillId="0" borderId="20" xfId="0" applyNumberFormat="1" applyFont="1" applyBorder="1" applyAlignment="1">
      <alignment horizontal="left"/>
    </xf>
    <xf numFmtId="166" fontId="4" fillId="0" borderId="0" xfId="0" applyNumberFormat="1" applyFont="1" applyFill="1" applyBorder="1" applyAlignment="1">
      <alignment horizontal="left"/>
    </xf>
    <xf numFmtId="166" fontId="5" fillId="0" borderId="17" xfId="0" applyNumberFormat="1" applyFont="1" applyBorder="1" applyAlignment="1">
      <alignment horizontal="center"/>
    </xf>
    <xf numFmtId="166" fontId="5" fillId="0" borderId="17" xfId="0" applyNumberFormat="1" applyFont="1" applyFill="1" applyBorder="1" applyAlignment="1">
      <alignment horizontal="right"/>
    </xf>
    <xf numFmtId="166" fontId="4" fillId="0" borderId="20" xfId="0" applyNumberFormat="1" applyFont="1" applyBorder="1" applyAlignment="1">
      <alignment horizontal="right"/>
    </xf>
    <xf numFmtId="166" fontId="4" fillId="0" borderId="20" xfId="0" applyNumberFormat="1" applyFont="1" applyBorder="1" applyAlignment="1">
      <alignment/>
    </xf>
    <xf numFmtId="166" fontId="4" fillId="0" borderId="0" xfId="0" applyNumberFormat="1" applyFont="1" applyFill="1" applyBorder="1" applyAlignment="1">
      <alignment/>
    </xf>
    <xf numFmtId="166" fontId="5" fillId="0" borderId="17" xfId="0" applyNumberFormat="1" applyFont="1" applyBorder="1" applyAlignment="1">
      <alignment/>
    </xf>
    <xf numFmtId="166" fontId="5" fillId="0" borderId="30" xfId="0" applyNumberFormat="1" applyFont="1" applyFill="1" applyBorder="1" applyAlignment="1">
      <alignment/>
    </xf>
    <xf numFmtId="166" fontId="5" fillId="0" borderId="0" xfId="0" applyNumberFormat="1" applyFont="1" applyFill="1" applyBorder="1" applyAlignment="1">
      <alignment/>
    </xf>
    <xf numFmtId="166" fontId="5" fillId="0" borderId="31" xfId="0" applyNumberFormat="1" applyFont="1" applyFill="1" applyBorder="1" applyAlignment="1">
      <alignment horizontal="right"/>
    </xf>
    <xf numFmtId="166" fontId="5" fillId="0" borderId="0" xfId="0" applyNumberFormat="1" applyFont="1" applyFill="1" applyBorder="1" applyAlignment="1">
      <alignment horizontal="right" vertical="center"/>
    </xf>
    <xf numFmtId="0" fontId="38" fillId="0" borderId="0" xfId="0" applyFont="1" applyAlignment="1">
      <alignment/>
    </xf>
    <xf numFmtId="0" fontId="38" fillId="0" borderId="0" xfId="0" applyFont="1" applyAlignment="1">
      <alignment horizontal="center"/>
    </xf>
    <xf numFmtId="164" fontId="38" fillId="0" borderId="0" xfId="0" applyNumberFormat="1" applyFont="1" applyAlignment="1">
      <alignment/>
    </xf>
    <xf numFmtId="0" fontId="39" fillId="0" borderId="0" xfId="0" applyFont="1" applyAlignment="1">
      <alignment wrapText="1"/>
    </xf>
    <xf numFmtId="164" fontId="38" fillId="0" borderId="0" xfId="0" applyNumberFormat="1" applyFont="1" applyBorder="1" applyAlignment="1">
      <alignment/>
    </xf>
    <xf numFmtId="0" fontId="38" fillId="0" borderId="0" xfId="0" applyFont="1" applyFill="1" applyBorder="1" applyAlignment="1">
      <alignment/>
    </xf>
    <xf numFmtId="164" fontId="38" fillId="0" borderId="0" xfId="0" applyNumberFormat="1" applyFont="1" applyAlignment="1">
      <alignment/>
    </xf>
    <xf numFmtId="0" fontId="11" fillId="0" borderId="0" xfId="0" applyFont="1" applyFill="1" applyBorder="1" applyAlignment="1">
      <alignment wrapText="1"/>
    </xf>
    <xf numFmtId="164" fontId="12" fillId="0" borderId="41" xfId="0" applyNumberFormat="1" applyFont="1" applyFill="1" applyBorder="1" applyAlignment="1">
      <alignment horizontal="center" vertical="top" wrapText="1"/>
    </xf>
    <xf numFmtId="166" fontId="12" fillId="0" borderId="17" xfId="0" applyNumberFormat="1" applyFont="1" applyFill="1" applyBorder="1" applyAlignment="1">
      <alignment horizontal="center" wrapText="1"/>
    </xf>
    <xf numFmtId="0" fontId="18" fillId="0" borderId="0" xfId="57" applyFont="1" applyAlignment="1">
      <alignment horizontal="center"/>
      <protection/>
    </xf>
    <xf numFmtId="0" fontId="1" fillId="0" borderId="0" xfId="57" applyAlignment="1">
      <alignment horizontal="center"/>
      <protection/>
    </xf>
    <xf numFmtId="0" fontId="14" fillId="0" borderId="0" xfId="57" applyFont="1" applyAlignment="1">
      <alignment horizontal="center"/>
      <protection/>
    </xf>
    <xf numFmtId="0" fontId="16" fillId="0" borderId="0" xfId="57" applyFont="1" applyFill="1" applyAlignment="1">
      <alignment horizontal="center"/>
      <protection/>
    </xf>
    <xf numFmtId="0" fontId="16" fillId="0" borderId="0" xfId="57" applyFont="1" applyAlignment="1">
      <alignment horizontal="center"/>
      <protection/>
    </xf>
    <xf numFmtId="0" fontId="17" fillId="0" borderId="0" xfId="57" applyFont="1" applyAlignment="1">
      <alignment horizontal="center"/>
      <protection/>
    </xf>
    <xf numFmtId="166" fontId="5" fillId="0" borderId="10" xfId="0" applyNumberFormat="1" applyFont="1" applyFill="1" applyBorder="1" applyAlignment="1">
      <alignment horizontal="right" vertical="center"/>
    </xf>
    <xf numFmtId="166" fontId="5" fillId="0" borderId="14" xfId="0" applyNumberFormat="1" applyFont="1" applyFill="1" applyBorder="1" applyAlignment="1">
      <alignment horizontal="right" vertical="center"/>
    </xf>
    <xf numFmtId="0" fontId="7" fillId="0" borderId="0" xfId="0" applyFont="1" applyAlignment="1">
      <alignment horizontal="left" indent="3"/>
    </xf>
    <xf numFmtId="166" fontId="5" fillId="0" borderId="12" xfId="0" applyNumberFormat="1" applyFont="1" applyBorder="1" applyAlignment="1">
      <alignment horizontal="right" vertical="center"/>
    </xf>
    <xf numFmtId="166" fontId="5" fillId="0" borderId="16" xfId="0" applyNumberFormat="1" applyFont="1" applyBorder="1" applyAlignment="1">
      <alignment horizontal="right" vertical="center"/>
    </xf>
    <xf numFmtId="166" fontId="5" fillId="17" borderId="12" xfId="0" applyNumberFormat="1" applyFont="1" applyFill="1" applyBorder="1" applyAlignment="1">
      <alignment horizontal="right" vertical="center"/>
    </xf>
    <xf numFmtId="166" fontId="5" fillId="17" borderId="16" xfId="0" applyNumberFormat="1" applyFont="1" applyFill="1" applyBorder="1" applyAlignment="1">
      <alignment horizontal="right" vertical="center"/>
    </xf>
    <xf numFmtId="166" fontId="5" fillId="0" borderId="12" xfId="0" applyNumberFormat="1" applyFont="1" applyFill="1" applyBorder="1" applyAlignment="1">
      <alignment horizontal="right" vertical="center"/>
    </xf>
    <xf numFmtId="166" fontId="5" fillId="0" borderId="16" xfId="0" applyNumberFormat="1" applyFont="1" applyFill="1" applyBorder="1" applyAlignment="1">
      <alignment horizontal="right" vertical="center"/>
    </xf>
    <xf numFmtId="166" fontId="5" fillId="0" borderId="13" xfId="0" applyNumberFormat="1" applyFont="1" applyFill="1" applyBorder="1" applyAlignment="1">
      <alignment horizontal="right" vertical="center"/>
    </xf>
    <xf numFmtId="166" fontId="5" fillId="0" borderId="22" xfId="0" applyNumberFormat="1" applyFont="1" applyFill="1" applyBorder="1" applyAlignment="1">
      <alignment horizontal="right" vertical="center"/>
    </xf>
    <xf numFmtId="166" fontId="11" fillId="0" borderId="10" xfId="0" applyNumberFormat="1" applyFont="1" applyBorder="1" applyAlignment="1">
      <alignment horizontal="right" vertical="center"/>
    </xf>
    <xf numFmtId="166" fontId="11" fillId="0" borderId="14" xfId="0" applyNumberFormat="1" applyFont="1" applyBorder="1" applyAlignment="1">
      <alignment horizontal="right" vertical="center"/>
    </xf>
    <xf numFmtId="166" fontId="12" fillId="0" borderId="10" xfId="0" applyNumberFormat="1" applyFont="1" applyBorder="1" applyAlignment="1">
      <alignment horizontal="right" vertical="center"/>
    </xf>
    <xf numFmtId="166" fontId="12" fillId="0" borderId="14" xfId="0" applyNumberFormat="1" applyFont="1" applyBorder="1" applyAlignment="1">
      <alignment horizontal="right" vertical="center"/>
    </xf>
    <xf numFmtId="166" fontId="12" fillId="0" borderId="10" xfId="0" applyNumberFormat="1" applyFont="1" applyFill="1" applyBorder="1" applyAlignment="1">
      <alignment horizontal="right" vertical="center"/>
    </xf>
    <xf numFmtId="166" fontId="12" fillId="0" borderId="14" xfId="0" applyNumberFormat="1" applyFont="1" applyFill="1" applyBorder="1" applyAlignment="1">
      <alignment horizontal="right" vertical="center"/>
    </xf>
    <xf numFmtId="0" fontId="11" fillId="0" borderId="0" xfId="0" applyFont="1" applyFill="1" applyBorder="1" applyAlignment="1">
      <alignment vertical="top" wrapText="1"/>
    </xf>
    <xf numFmtId="0" fontId="11" fillId="0" borderId="26" xfId="0" applyFont="1" applyFill="1" applyBorder="1" applyAlignment="1">
      <alignment vertical="top" wrapText="1"/>
    </xf>
    <xf numFmtId="166" fontId="11" fillId="0" borderId="10" xfId="0" applyNumberFormat="1" applyFont="1" applyFill="1" applyBorder="1" applyAlignment="1">
      <alignment horizontal="right" vertical="center"/>
    </xf>
    <xf numFmtId="166" fontId="11" fillId="0" borderId="14" xfId="0" applyNumberFormat="1" applyFont="1" applyFill="1" applyBorder="1" applyAlignment="1">
      <alignment horizontal="right" vertical="center"/>
    </xf>
    <xf numFmtId="0" fontId="0" fillId="0" borderId="0" xfId="0" applyFill="1" applyAlignment="1">
      <alignment vertical="top" wrapText="1"/>
    </xf>
    <xf numFmtId="0" fontId="0" fillId="0" borderId="26" xfId="0" applyFill="1" applyBorder="1" applyAlignment="1">
      <alignment vertical="top" wrapText="1"/>
    </xf>
    <xf numFmtId="0" fontId="0" fillId="0" borderId="0" xfId="0" applyBorder="1" applyAlignment="1">
      <alignment vertical="top" wrapText="1"/>
    </xf>
    <xf numFmtId="0" fontId="0" fillId="0" borderId="26" xfId="0" applyBorder="1" applyAlignment="1">
      <alignment vertical="top" wrapText="1"/>
    </xf>
    <xf numFmtId="0" fontId="0" fillId="0" borderId="0" xfId="0" applyFill="1" applyBorder="1" applyAlignment="1">
      <alignment vertical="top" wrapText="1"/>
    </xf>
    <xf numFmtId="0" fontId="11" fillId="0" borderId="43" xfId="0" applyFont="1" applyFill="1" applyBorder="1" applyAlignment="1">
      <alignment vertical="top" wrapText="1"/>
    </xf>
    <xf numFmtId="0" fontId="11" fillId="0" borderId="44" xfId="0" applyFont="1" applyFill="1" applyBorder="1" applyAlignment="1">
      <alignment vertical="top" wrapText="1"/>
    </xf>
    <xf numFmtId="0" fontId="12" fillId="0" borderId="0" xfId="0" applyFont="1" applyFill="1" applyBorder="1" applyAlignment="1">
      <alignment vertical="top" wrapText="1"/>
    </xf>
    <xf numFmtId="0" fontId="11" fillId="0" borderId="0" xfId="0" applyFont="1" applyFill="1" applyBorder="1" applyAlignment="1">
      <alignment horizontal="left" vertical="top" wrapText="1"/>
    </xf>
    <xf numFmtId="0" fontId="11" fillId="0" borderId="26" xfId="0" applyFont="1" applyFill="1" applyBorder="1" applyAlignment="1">
      <alignment horizontal="left" vertical="top" wrapText="1"/>
    </xf>
    <xf numFmtId="166" fontId="11" fillId="0" borderId="40" xfId="0" applyNumberFormat="1" applyFont="1" applyFill="1" applyBorder="1" applyAlignment="1">
      <alignment horizontal="right" vertical="center"/>
    </xf>
    <xf numFmtId="166" fontId="11" fillId="0" borderId="44" xfId="0" applyNumberFormat="1" applyFont="1" applyFill="1" applyBorder="1" applyAlignment="1">
      <alignment horizontal="right" vertical="center"/>
    </xf>
    <xf numFmtId="0" fontId="11" fillId="0" borderId="43" xfId="0" applyFont="1" applyFill="1" applyBorder="1" applyAlignment="1">
      <alignment wrapText="1"/>
    </xf>
    <xf numFmtId="0" fontId="11" fillId="0" borderId="44" xfId="0" applyFont="1" applyFill="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Report Covers"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1</xdr:row>
      <xdr:rowOff>152400</xdr:rowOff>
    </xdr:from>
    <xdr:to>
      <xdr:col>7</xdr:col>
      <xdr:colOff>428625</xdr:colOff>
      <xdr:row>9</xdr:row>
      <xdr:rowOff>152400</xdr:rowOff>
    </xdr:to>
    <xdr:pic>
      <xdr:nvPicPr>
        <xdr:cNvPr id="1" name="Picture 1"/>
        <xdr:cNvPicPr preferRelativeResize="1">
          <a:picLocks noChangeAspect="1"/>
        </xdr:cNvPicPr>
      </xdr:nvPicPr>
      <xdr:blipFill>
        <a:blip r:embed="rId1"/>
        <a:stretch>
          <a:fillRect/>
        </a:stretch>
      </xdr:blipFill>
      <xdr:spPr>
        <a:xfrm>
          <a:off x="1000125" y="352425"/>
          <a:ext cx="3695700" cy="1371600"/>
        </a:xfrm>
        <a:prstGeom prst="rect">
          <a:avLst/>
        </a:prstGeom>
        <a:noFill/>
        <a:ln w="9525" cmpd="sng">
          <a:noFill/>
        </a:ln>
      </xdr:spPr>
    </xdr:pic>
    <xdr:clientData/>
  </xdr:twoCellAnchor>
  <xdr:twoCellAnchor editAs="oneCell">
    <xdr:from>
      <xdr:col>1</xdr:col>
      <xdr:colOff>390525</xdr:colOff>
      <xdr:row>1</xdr:row>
      <xdr:rowOff>152400</xdr:rowOff>
    </xdr:from>
    <xdr:to>
      <xdr:col>7</xdr:col>
      <xdr:colOff>428625</xdr:colOff>
      <xdr:row>9</xdr:row>
      <xdr:rowOff>152400</xdr:rowOff>
    </xdr:to>
    <xdr:pic>
      <xdr:nvPicPr>
        <xdr:cNvPr id="2" name="Picture 2"/>
        <xdr:cNvPicPr preferRelativeResize="1">
          <a:picLocks noChangeAspect="1"/>
        </xdr:cNvPicPr>
      </xdr:nvPicPr>
      <xdr:blipFill>
        <a:blip r:embed="rId1"/>
        <a:stretch>
          <a:fillRect/>
        </a:stretch>
      </xdr:blipFill>
      <xdr:spPr>
        <a:xfrm>
          <a:off x="1000125" y="352425"/>
          <a:ext cx="3695700"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1</xdr:row>
      <xdr:rowOff>152400</xdr:rowOff>
    </xdr:from>
    <xdr:to>
      <xdr:col>7</xdr:col>
      <xdr:colOff>428625</xdr:colOff>
      <xdr:row>9</xdr:row>
      <xdr:rowOff>152400</xdr:rowOff>
    </xdr:to>
    <xdr:pic>
      <xdr:nvPicPr>
        <xdr:cNvPr id="1" name="Picture 1"/>
        <xdr:cNvPicPr preferRelativeResize="1">
          <a:picLocks noChangeAspect="1"/>
        </xdr:cNvPicPr>
      </xdr:nvPicPr>
      <xdr:blipFill>
        <a:blip r:embed="rId1"/>
        <a:stretch>
          <a:fillRect/>
        </a:stretch>
      </xdr:blipFill>
      <xdr:spPr>
        <a:xfrm>
          <a:off x="1000125" y="352425"/>
          <a:ext cx="3695700" cy="1371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202005-06\Grant%20Settlement\Provisional%20Settlem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udget%202007-08\Budget%20Book\Summary%20Budget%20Book\Introd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udget%202013-14\Budget%20Book\Detailed%20Budget%20Book%201314%20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Headlines"/>
      <sheetName val="Northants"/>
      <sheetName val="Leader &amp; Deputy"/>
      <sheetName val="All Districts"/>
      <sheetName val="All Counties"/>
      <sheetName val="F &amp; C - Districts"/>
      <sheetName val="F &amp; C - Fire"/>
      <sheetName val="F &amp; C - Counties"/>
      <sheetName val="F &amp; C - Polic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ummary"/>
      <sheetName val="Introduction"/>
      <sheetName val="Insert Sheets Summary Boo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rg Detailed Variance (2)"/>
      <sheetName val="Budget Book Changes"/>
      <sheetName val="Org 201314 Actions"/>
      <sheetName val="Revised Changes 201213"/>
      <sheetName val="Process"/>
      <sheetName val="Guide"/>
      <sheetName val="Original Budget Summary"/>
      <sheetName val="Detailed Services"/>
      <sheetName val="Reconciliation Notes"/>
      <sheetName val="Movement on Reserves"/>
      <sheetName val="Budget Volatility"/>
      <sheetName val="Assumptions"/>
      <sheetName val="Account Code Checker"/>
      <sheetName val="Global Summary"/>
      <sheetName val="Income &amp; Exp Summary"/>
      <sheetName val="BVACOP Services"/>
      <sheetName val="Support Services"/>
      <sheetName val="Index Detail"/>
      <sheetName val="Insert Sheets Detail Book"/>
      <sheetName val="MTFS Reconciliation"/>
      <sheetName val="Original Budget 1314"/>
      <sheetName val="Revised Budget 1213"/>
      <sheetName val="Key Bud Rec to Rev Bud"/>
      <sheetName val="Revised Budget Var 1213 "/>
      <sheetName val="Original Budget 1213"/>
      <sheetName val="Org Detailed Variance"/>
      <sheetName val="201314 Org Budget"/>
      <sheetName val="201213 Rev Budget"/>
      <sheetName val="201213 Org Budget"/>
      <sheetName val="Org 1314 v Org 1213"/>
      <sheetName val="Summary By Account Code"/>
      <sheetName val="Info for Service Heads"/>
      <sheetName val="Key Statistics"/>
      <sheetName val="Income Split Org 1314"/>
      <sheetName val="Income Split Rev 1213"/>
      <sheetName val="Income Split Org 1213"/>
      <sheetName val="Info for CT Leaflet"/>
      <sheetName val="Cost Centres"/>
      <sheetName val="Subjectives"/>
      <sheetName val="Service Classification"/>
      <sheetName val="Swingometer"/>
      <sheetName val="Reconciliation BVACOP"/>
      <sheetName val="Account Codes"/>
      <sheetName val="Sub Analysis"/>
      <sheetName val="Revised Budget Summary"/>
      <sheetName val="Rev Detailed Variance (2)"/>
      <sheetName val="Revised Budget Var 1213  (2)"/>
    </sheetNames>
    <sheetDataSet>
      <sheetData sheetId="7">
        <row r="7">
          <cell r="P7" t="str">
            <v>REF 2</v>
          </cell>
          <cell r="Q7" t="str">
            <v>Ref 3</v>
          </cell>
          <cell r="T7" t="str">
            <v>Original</v>
          </cell>
          <cell r="U7" t="str">
            <v>Revised</v>
          </cell>
          <cell r="W7" t="str">
            <v>Original</v>
          </cell>
        </row>
        <row r="8">
          <cell r="T8" t="str">
            <v>2011/12</v>
          </cell>
          <cell r="U8" t="str">
            <v>2011/12</v>
          </cell>
          <cell r="W8" t="str">
            <v>2012/13</v>
          </cell>
        </row>
        <row r="9">
          <cell r="P9" t="str">
            <v>A001___1</v>
          </cell>
          <cell r="Q9" t="str">
            <v>A0011000</v>
          </cell>
          <cell r="T9">
            <v>12700</v>
          </cell>
          <cell r="U9">
            <v>12700</v>
          </cell>
          <cell r="W9">
            <v>15800</v>
          </cell>
        </row>
        <row r="10">
          <cell r="Q10" t="str">
            <v/>
          </cell>
          <cell r="T10">
            <v>0</v>
          </cell>
          <cell r="U10">
            <v>0</v>
          </cell>
          <cell r="W10">
            <v>0</v>
          </cell>
        </row>
        <row r="11">
          <cell r="Q11" t="str">
            <v/>
          </cell>
          <cell r="T11">
            <v>0</v>
          </cell>
          <cell r="U11">
            <v>0</v>
          </cell>
          <cell r="W11">
            <v>0</v>
          </cell>
        </row>
        <row r="12">
          <cell r="P12" t="str">
            <v>A001___2</v>
          </cell>
          <cell r="Q12" t="str">
            <v>A0012000</v>
          </cell>
          <cell r="T12">
            <v>2000</v>
          </cell>
          <cell r="U12">
            <v>2000</v>
          </cell>
          <cell r="W12">
            <v>2000</v>
          </cell>
        </row>
        <row r="13">
          <cell r="P13" t="str">
            <v>A001___2</v>
          </cell>
          <cell r="Q13" t="str">
            <v>A0012101</v>
          </cell>
          <cell r="T13">
            <v>0</v>
          </cell>
          <cell r="U13">
            <v>0</v>
          </cell>
          <cell r="W13">
            <v>0</v>
          </cell>
        </row>
        <row r="14">
          <cell r="P14" t="str">
            <v>A001___2</v>
          </cell>
          <cell r="Q14" t="str">
            <v>A0012105</v>
          </cell>
          <cell r="T14">
            <v>0</v>
          </cell>
          <cell r="U14">
            <v>0</v>
          </cell>
          <cell r="W14">
            <v>0</v>
          </cell>
        </row>
        <row r="15">
          <cell r="P15" t="str">
            <v>___</v>
          </cell>
          <cell r="Q15" t="str">
            <v/>
          </cell>
          <cell r="T15">
            <v>0</v>
          </cell>
          <cell r="U15">
            <v>0</v>
          </cell>
          <cell r="W15">
            <v>0</v>
          </cell>
        </row>
        <row r="16">
          <cell r="P16" t="str">
            <v>___</v>
          </cell>
          <cell r="Q16" t="str">
            <v/>
          </cell>
          <cell r="T16">
            <v>0</v>
          </cell>
          <cell r="U16">
            <v>0</v>
          </cell>
          <cell r="W16">
            <v>0</v>
          </cell>
        </row>
        <row r="17">
          <cell r="P17" t="str">
            <v>A001___3</v>
          </cell>
          <cell r="Q17" t="str">
            <v>A0013100</v>
          </cell>
          <cell r="T17">
            <v>400</v>
          </cell>
          <cell r="U17">
            <v>400</v>
          </cell>
          <cell r="W17">
            <v>400</v>
          </cell>
        </row>
        <row r="18">
          <cell r="P18" t="str">
            <v>___</v>
          </cell>
          <cell r="Q18" t="str">
            <v/>
          </cell>
          <cell r="T18">
            <v>0</v>
          </cell>
          <cell r="U18">
            <v>0</v>
          </cell>
          <cell r="W18">
            <v>0</v>
          </cell>
        </row>
        <row r="19">
          <cell r="P19" t="str">
            <v>___</v>
          </cell>
          <cell r="Q19" t="str">
            <v/>
          </cell>
          <cell r="T19">
            <v>0</v>
          </cell>
          <cell r="U19">
            <v>0</v>
          </cell>
          <cell r="W19">
            <v>0</v>
          </cell>
        </row>
        <row r="20">
          <cell r="P20" t="str">
            <v>A001___4</v>
          </cell>
          <cell r="Q20" t="str">
            <v>A0014000</v>
          </cell>
          <cell r="T20">
            <v>1850</v>
          </cell>
          <cell r="U20">
            <v>1850</v>
          </cell>
          <cell r="W20">
            <v>1850</v>
          </cell>
        </row>
        <row r="21">
          <cell r="P21" t="str">
            <v>A001___4</v>
          </cell>
          <cell r="Q21" t="str">
            <v>A0014100</v>
          </cell>
          <cell r="T21">
            <v>0</v>
          </cell>
          <cell r="U21">
            <v>0</v>
          </cell>
          <cell r="W21">
            <v>0</v>
          </cell>
        </row>
        <row r="22">
          <cell r="P22" t="str">
            <v>A001___4</v>
          </cell>
          <cell r="Q22" t="str">
            <v>A0014300</v>
          </cell>
          <cell r="T22">
            <v>0</v>
          </cell>
          <cell r="U22">
            <v>0</v>
          </cell>
          <cell r="W22">
            <v>0</v>
          </cell>
        </row>
        <row r="23">
          <cell r="P23" t="str">
            <v>A001___4</v>
          </cell>
          <cell r="Q23" t="str">
            <v>A0014500</v>
          </cell>
          <cell r="T23">
            <v>300</v>
          </cell>
          <cell r="U23">
            <v>300</v>
          </cell>
          <cell r="W23">
            <v>300</v>
          </cell>
        </row>
        <row r="24">
          <cell r="P24" t="str">
            <v>A001___4</v>
          </cell>
          <cell r="Q24" t="str">
            <v>A0014701</v>
          </cell>
          <cell r="T24">
            <v>20000</v>
          </cell>
          <cell r="U24">
            <v>20000</v>
          </cell>
          <cell r="W24">
            <v>20000</v>
          </cell>
        </row>
        <row r="25">
          <cell r="P25" t="str">
            <v>___</v>
          </cell>
          <cell r="Q25" t="str">
            <v/>
          </cell>
          <cell r="T25">
            <v>0</v>
          </cell>
          <cell r="U25">
            <v>0</v>
          </cell>
          <cell r="W25">
            <v>0</v>
          </cell>
        </row>
        <row r="26">
          <cell r="P26" t="str">
            <v>___</v>
          </cell>
          <cell r="Q26" t="str">
            <v/>
          </cell>
          <cell r="T26">
            <v>0</v>
          </cell>
          <cell r="U26">
            <v>0</v>
          </cell>
          <cell r="W26">
            <v>0</v>
          </cell>
        </row>
        <row r="27">
          <cell r="P27" t="str">
            <v>A001___5</v>
          </cell>
          <cell r="Q27" t="str">
            <v>A0015002</v>
          </cell>
          <cell r="T27">
            <v>121300</v>
          </cell>
          <cell r="U27">
            <v>121300</v>
          </cell>
          <cell r="W27">
            <v>127400</v>
          </cell>
        </row>
        <row r="28">
          <cell r="P28" t="str">
            <v>___</v>
          </cell>
          <cell r="Q28" t="str">
            <v/>
          </cell>
          <cell r="T28">
            <v>0</v>
          </cell>
          <cell r="U28">
            <v>0</v>
          </cell>
          <cell r="W28">
            <v>0</v>
          </cell>
        </row>
        <row r="29">
          <cell r="P29" t="str">
            <v>___</v>
          </cell>
          <cell r="Q29" t="str">
            <v/>
          </cell>
          <cell r="T29">
            <v>0</v>
          </cell>
          <cell r="U29">
            <v>0</v>
          </cell>
          <cell r="W29">
            <v>0</v>
          </cell>
        </row>
        <row r="30">
          <cell r="P30" t="str">
            <v>___</v>
          </cell>
          <cell r="Q30" t="str">
            <v/>
          </cell>
          <cell r="T30">
            <v>0</v>
          </cell>
          <cell r="U30">
            <v>0</v>
          </cell>
          <cell r="W30">
            <v>0</v>
          </cell>
        </row>
        <row r="31">
          <cell r="P31" t="str">
            <v>A001___8</v>
          </cell>
          <cell r="Q31" t="str">
            <v>A0018003</v>
          </cell>
          <cell r="T31">
            <v>0</v>
          </cell>
          <cell r="U31">
            <v>0</v>
          </cell>
          <cell r="W31">
            <v>0</v>
          </cell>
        </row>
        <row r="32">
          <cell r="P32" t="str">
            <v>A001___8</v>
          </cell>
          <cell r="Q32" t="str">
            <v>A0018200</v>
          </cell>
          <cell r="T32">
            <v>1000</v>
          </cell>
          <cell r="U32">
            <v>1000</v>
          </cell>
          <cell r="W32">
            <v>1000</v>
          </cell>
        </row>
        <row r="33">
          <cell r="P33" t="str">
            <v>___</v>
          </cell>
          <cell r="Q33" t="str">
            <v/>
          </cell>
          <cell r="T33">
            <v>0</v>
          </cell>
          <cell r="U33">
            <v>0</v>
          </cell>
          <cell r="W33">
            <v>0</v>
          </cell>
        </row>
        <row r="34">
          <cell r="P34" t="str">
            <v>___</v>
          </cell>
          <cell r="Q34" t="str">
            <v/>
          </cell>
          <cell r="T34">
            <v>0</v>
          </cell>
          <cell r="U34">
            <v>0</v>
          </cell>
          <cell r="W34">
            <v>0</v>
          </cell>
        </row>
        <row r="35">
          <cell r="P35" t="str">
            <v>___</v>
          </cell>
          <cell r="Q35" t="str">
            <v/>
          </cell>
          <cell r="T35">
            <v>0</v>
          </cell>
          <cell r="U35">
            <v>0</v>
          </cell>
          <cell r="W35">
            <v>0</v>
          </cell>
        </row>
        <row r="36">
          <cell r="P36" t="str">
            <v>___</v>
          </cell>
          <cell r="Q36" t="str">
            <v/>
          </cell>
          <cell r="T36">
            <v>0</v>
          </cell>
          <cell r="U36">
            <v>0</v>
          </cell>
          <cell r="W36">
            <v>0</v>
          </cell>
        </row>
        <row r="37">
          <cell r="P37" t="str">
            <v>___</v>
          </cell>
          <cell r="Q37" t="str">
            <v/>
          </cell>
          <cell r="T37">
            <v>0</v>
          </cell>
          <cell r="U37">
            <v>0</v>
          </cell>
          <cell r="W37">
            <v>0</v>
          </cell>
        </row>
        <row r="38">
          <cell r="P38" t="str">
            <v>A001___1</v>
          </cell>
          <cell r="Q38" t="str">
            <v>A0011005</v>
          </cell>
          <cell r="T38">
            <v>100</v>
          </cell>
          <cell r="U38">
            <v>110</v>
          </cell>
          <cell r="W38">
            <v>110</v>
          </cell>
        </row>
        <row r="39">
          <cell r="P39" t="str">
            <v>___</v>
          </cell>
          <cell r="Q39" t="str">
            <v/>
          </cell>
          <cell r="T39">
            <v>0</v>
          </cell>
          <cell r="U39">
            <v>0</v>
          </cell>
          <cell r="W39">
            <v>0</v>
          </cell>
        </row>
        <row r="40">
          <cell r="P40" t="str">
            <v>___</v>
          </cell>
          <cell r="Q40" t="str">
            <v/>
          </cell>
          <cell r="T40">
            <v>0</v>
          </cell>
          <cell r="U40">
            <v>0</v>
          </cell>
          <cell r="W40">
            <v>0</v>
          </cell>
        </row>
        <row r="41">
          <cell r="P41" t="str">
            <v>A001___2</v>
          </cell>
          <cell r="Q41" t="str">
            <v>A0012400</v>
          </cell>
          <cell r="T41">
            <v>2340</v>
          </cell>
          <cell r="U41">
            <v>3850</v>
          </cell>
          <cell r="W41">
            <v>3850</v>
          </cell>
        </row>
        <row r="42">
          <cell r="P42" t="str">
            <v>___</v>
          </cell>
          <cell r="Q42" t="str">
            <v/>
          </cell>
          <cell r="T42">
            <v>0</v>
          </cell>
          <cell r="U42">
            <v>0</v>
          </cell>
          <cell r="W42">
            <v>0</v>
          </cell>
        </row>
        <row r="43">
          <cell r="P43" t="str">
            <v>___</v>
          </cell>
          <cell r="Q43" t="str">
            <v/>
          </cell>
          <cell r="T43">
            <v>0</v>
          </cell>
          <cell r="U43">
            <v>0</v>
          </cell>
          <cell r="W43">
            <v>0</v>
          </cell>
        </row>
        <row r="44">
          <cell r="P44" t="str">
            <v>A001___4</v>
          </cell>
          <cell r="Q44" t="str">
            <v>A0014502</v>
          </cell>
          <cell r="T44">
            <v>160</v>
          </cell>
          <cell r="U44">
            <v>160</v>
          </cell>
          <cell r="W44">
            <v>150</v>
          </cell>
        </row>
        <row r="45">
          <cell r="P45" t="str">
            <v>___</v>
          </cell>
          <cell r="Q45" t="str">
            <v/>
          </cell>
          <cell r="T45">
            <v>0</v>
          </cell>
          <cell r="U45">
            <v>0</v>
          </cell>
          <cell r="W45">
            <v>0</v>
          </cell>
        </row>
        <row r="46">
          <cell r="P46" t="str">
            <v>___</v>
          </cell>
          <cell r="Q46" t="str">
            <v/>
          </cell>
          <cell r="T46">
            <v>0</v>
          </cell>
          <cell r="U46">
            <v>0</v>
          </cell>
          <cell r="W46">
            <v>0</v>
          </cell>
        </row>
        <row r="47">
          <cell r="P47" t="str">
            <v>A001___5</v>
          </cell>
          <cell r="Q47" t="str">
            <v>A0015100</v>
          </cell>
          <cell r="T47">
            <v>15420</v>
          </cell>
          <cell r="U47">
            <v>16130</v>
          </cell>
          <cell r="W47">
            <v>15440</v>
          </cell>
        </row>
        <row r="48">
          <cell r="P48" t="str">
            <v>___</v>
          </cell>
          <cell r="Q48" t="str">
            <v/>
          </cell>
          <cell r="T48">
            <v>0</v>
          </cell>
          <cell r="U48">
            <v>0</v>
          </cell>
          <cell r="W48">
            <v>0</v>
          </cell>
        </row>
        <row r="49">
          <cell r="P49" t="str">
            <v>___</v>
          </cell>
          <cell r="Q49" t="str">
            <v/>
          </cell>
          <cell r="T49">
            <v>0</v>
          </cell>
          <cell r="U49">
            <v>0</v>
          </cell>
          <cell r="W49">
            <v>0</v>
          </cell>
        </row>
        <row r="50">
          <cell r="P50" t="str">
            <v>A001___6</v>
          </cell>
          <cell r="Q50" t="str">
            <v>A0016000</v>
          </cell>
          <cell r="T50">
            <v>22300</v>
          </cell>
          <cell r="U50">
            <v>18450</v>
          </cell>
          <cell r="W50">
            <v>21400</v>
          </cell>
        </row>
        <row r="51">
          <cell r="P51" t="str">
            <v>___</v>
          </cell>
          <cell r="Q51" t="str">
            <v/>
          </cell>
          <cell r="T51">
            <v>0</v>
          </cell>
          <cell r="U51">
            <v>0</v>
          </cell>
          <cell r="W51">
            <v>0</v>
          </cell>
        </row>
        <row r="52">
          <cell r="P52" t="str">
            <v>___</v>
          </cell>
          <cell r="Q52" t="str">
            <v/>
          </cell>
          <cell r="T52">
            <v>0</v>
          </cell>
          <cell r="U52">
            <v>0</v>
          </cell>
          <cell r="W52">
            <v>0</v>
          </cell>
        </row>
        <row r="53">
          <cell r="P53" t="str">
            <v>A001___7</v>
          </cell>
          <cell r="Q53" t="str">
            <v>A0017000</v>
          </cell>
          <cell r="T53">
            <v>166500</v>
          </cell>
          <cell r="U53">
            <v>161800</v>
          </cell>
          <cell r="W53">
            <v>168100</v>
          </cell>
        </row>
        <row r="54">
          <cell r="P54" t="str">
            <v>___</v>
          </cell>
          <cell r="Q54" t="str">
            <v/>
          </cell>
          <cell r="T54">
            <v>0</v>
          </cell>
          <cell r="U54">
            <v>0</v>
          </cell>
          <cell r="W54">
            <v>0</v>
          </cell>
        </row>
        <row r="55">
          <cell r="Q55" t="str">
            <v/>
          </cell>
        </row>
        <row r="56">
          <cell r="P56" t="str">
            <v>A001a___8</v>
          </cell>
          <cell r="Q56" t="str">
            <v>A0018600</v>
          </cell>
          <cell r="T56">
            <v>0</v>
          </cell>
          <cell r="U56">
            <v>0</v>
          </cell>
          <cell r="W56">
            <v>0</v>
          </cell>
        </row>
        <row r="57">
          <cell r="Q57" t="str">
            <v/>
          </cell>
        </row>
        <row r="58">
          <cell r="P58" t="str">
            <v>___</v>
          </cell>
          <cell r="T58">
            <v>0</v>
          </cell>
          <cell r="U58">
            <v>0</v>
          </cell>
          <cell r="W58">
            <v>0</v>
          </cell>
        </row>
        <row r="59">
          <cell r="P59" t="str">
            <v>___</v>
          </cell>
          <cell r="T59">
            <v>0</v>
          </cell>
          <cell r="U59">
            <v>0</v>
          </cell>
          <cell r="W59">
            <v>0</v>
          </cell>
        </row>
        <row r="60">
          <cell r="P60" t="str">
            <v>___</v>
          </cell>
          <cell r="T60">
            <v>0</v>
          </cell>
          <cell r="U60">
            <v>0</v>
          </cell>
          <cell r="W60">
            <v>0</v>
          </cell>
        </row>
        <row r="61">
          <cell r="P61" t="str">
            <v>___</v>
          </cell>
          <cell r="T61">
            <v>0</v>
          </cell>
          <cell r="U61">
            <v>0</v>
          </cell>
          <cell r="W61">
            <v>0</v>
          </cell>
        </row>
        <row r="62">
          <cell r="P62" t="str">
            <v>___H</v>
          </cell>
          <cell r="T62">
            <v>0</v>
          </cell>
          <cell r="U62">
            <v>0</v>
          </cell>
          <cell r="W62">
            <v>0</v>
          </cell>
        </row>
        <row r="63">
          <cell r="P63" t="str">
            <v>___B</v>
          </cell>
          <cell r="T63">
            <v>0</v>
          </cell>
          <cell r="U63">
            <v>0</v>
          </cell>
          <cell r="W63">
            <v>0</v>
          </cell>
        </row>
        <row r="64">
          <cell r="P64" t="str">
            <v>___L</v>
          </cell>
          <cell r="T64" t="str">
            <v>Original</v>
          </cell>
          <cell r="U64" t="str">
            <v>Revised</v>
          </cell>
          <cell r="W64" t="str">
            <v>Original</v>
          </cell>
        </row>
        <row r="65">
          <cell r="P65" t="str">
            <v>___C</v>
          </cell>
          <cell r="T65" t="str">
            <v>2012/13</v>
          </cell>
          <cell r="U65" t="str">
            <v>2012/13</v>
          </cell>
          <cell r="W65" t="str">
            <v>2013/14</v>
          </cell>
        </row>
        <row r="66">
          <cell r="P66" t="str">
            <v>___</v>
          </cell>
          <cell r="T66">
            <v>0</v>
          </cell>
          <cell r="U66">
            <v>0</v>
          </cell>
          <cell r="W66">
            <v>0</v>
          </cell>
        </row>
        <row r="67">
          <cell r="P67" t="str">
            <v>___A</v>
          </cell>
          <cell r="T67">
            <v>0</v>
          </cell>
          <cell r="U67">
            <v>0</v>
          </cell>
          <cell r="W67">
            <v>0</v>
          </cell>
        </row>
        <row r="68">
          <cell r="P68" t="str">
            <v>___</v>
          </cell>
          <cell r="T68">
            <v>0</v>
          </cell>
          <cell r="U68">
            <v>0</v>
          </cell>
          <cell r="W68">
            <v>0</v>
          </cell>
        </row>
        <row r="69">
          <cell r="P69" t="str">
            <v>___</v>
          </cell>
          <cell r="T69">
            <v>0</v>
          </cell>
          <cell r="U69">
            <v>0</v>
          </cell>
          <cell r="W69">
            <v>0</v>
          </cell>
        </row>
        <row r="70">
          <cell r="P70" t="str">
            <v>A001___1</v>
          </cell>
          <cell r="Q70" t="str">
            <v>A0061000</v>
          </cell>
          <cell r="T70">
            <v>7900</v>
          </cell>
          <cell r="U70">
            <v>7900</v>
          </cell>
          <cell r="W70">
            <v>10500</v>
          </cell>
        </row>
        <row r="71">
          <cell r="P71" t="str">
            <v>___</v>
          </cell>
          <cell r="Q71" t="str">
            <v/>
          </cell>
          <cell r="T71">
            <v>0</v>
          </cell>
          <cell r="U71">
            <v>0</v>
          </cell>
          <cell r="W71">
            <v>0</v>
          </cell>
        </row>
        <row r="72">
          <cell r="P72" t="str">
            <v>___</v>
          </cell>
          <cell r="T72">
            <v>0</v>
          </cell>
          <cell r="U72">
            <v>0</v>
          </cell>
          <cell r="W72">
            <v>0</v>
          </cell>
        </row>
        <row r="73">
          <cell r="P73" t="str">
            <v>A001___3</v>
          </cell>
          <cell r="Q73" t="str">
            <v>A0063100</v>
          </cell>
          <cell r="T73">
            <v>150</v>
          </cell>
          <cell r="U73">
            <v>150</v>
          </cell>
          <cell r="W73">
            <v>150</v>
          </cell>
        </row>
        <row r="74">
          <cell r="P74" t="str">
            <v>___</v>
          </cell>
          <cell r="Q74" t="str">
            <v/>
          </cell>
          <cell r="T74">
            <v>0</v>
          </cell>
          <cell r="U74">
            <v>0</v>
          </cell>
          <cell r="W74">
            <v>0</v>
          </cell>
        </row>
        <row r="75">
          <cell r="P75" t="str">
            <v>___</v>
          </cell>
          <cell r="Q75" t="str">
            <v/>
          </cell>
          <cell r="T75">
            <v>0</v>
          </cell>
          <cell r="U75">
            <v>0</v>
          </cell>
          <cell r="W75">
            <v>0</v>
          </cell>
        </row>
        <row r="76">
          <cell r="P76" t="str">
            <v>A001___5</v>
          </cell>
          <cell r="Q76" t="str">
            <v>A0065003</v>
          </cell>
          <cell r="T76">
            <v>255000</v>
          </cell>
          <cell r="U76">
            <v>255000</v>
          </cell>
          <cell r="W76">
            <v>263500</v>
          </cell>
        </row>
        <row r="77">
          <cell r="P77" t="str">
            <v>___</v>
          </cell>
          <cell r="Q77" t="str">
            <v/>
          </cell>
          <cell r="T77">
            <v>0</v>
          </cell>
          <cell r="U77">
            <v>0</v>
          </cell>
          <cell r="W77">
            <v>0</v>
          </cell>
        </row>
        <row r="78">
          <cell r="P78" t="str">
            <v>___</v>
          </cell>
          <cell r="Q78" t="str">
            <v/>
          </cell>
          <cell r="T78">
            <v>0</v>
          </cell>
          <cell r="U78">
            <v>0</v>
          </cell>
          <cell r="W78">
            <v>0</v>
          </cell>
        </row>
        <row r="79">
          <cell r="P79" t="str">
            <v>___</v>
          </cell>
          <cell r="Q79" t="str">
            <v/>
          </cell>
          <cell r="T79">
            <v>0</v>
          </cell>
          <cell r="U79">
            <v>0</v>
          </cell>
          <cell r="W79">
            <v>0</v>
          </cell>
        </row>
        <row r="80">
          <cell r="P80" t="str">
            <v>___</v>
          </cell>
          <cell r="Q80" t="str">
            <v/>
          </cell>
          <cell r="T80">
            <v>0</v>
          </cell>
          <cell r="U80">
            <v>0</v>
          </cell>
          <cell r="W80">
            <v>0</v>
          </cell>
        </row>
        <row r="81">
          <cell r="P81" t="str">
            <v>___</v>
          </cell>
          <cell r="Q81" t="str">
            <v/>
          </cell>
          <cell r="T81">
            <v>0</v>
          </cell>
          <cell r="U81">
            <v>0</v>
          </cell>
          <cell r="W81">
            <v>0</v>
          </cell>
        </row>
        <row r="82">
          <cell r="P82" t="str">
            <v>A001___1</v>
          </cell>
          <cell r="Q82" t="str">
            <v>A0061005</v>
          </cell>
          <cell r="T82">
            <v>60</v>
          </cell>
          <cell r="U82">
            <v>70</v>
          </cell>
          <cell r="W82">
            <v>70</v>
          </cell>
        </row>
        <row r="83">
          <cell r="P83" t="str">
            <v>___</v>
          </cell>
          <cell r="Q83" t="str">
            <v/>
          </cell>
          <cell r="T83">
            <v>0</v>
          </cell>
          <cell r="U83">
            <v>0</v>
          </cell>
          <cell r="W83">
            <v>0</v>
          </cell>
        </row>
        <row r="84">
          <cell r="P84" t="str">
            <v>___</v>
          </cell>
          <cell r="Q84" t="str">
            <v/>
          </cell>
          <cell r="T84">
            <v>0</v>
          </cell>
          <cell r="U84">
            <v>0</v>
          </cell>
          <cell r="W84">
            <v>0</v>
          </cell>
        </row>
        <row r="85">
          <cell r="P85" t="str">
            <v>A001___6</v>
          </cell>
          <cell r="Q85" t="str">
            <v>A0066000</v>
          </cell>
          <cell r="T85">
            <v>7700</v>
          </cell>
          <cell r="U85">
            <v>6400</v>
          </cell>
          <cell r="W85">
            <v>7300</v>
          </cell>
        </row>
        <row r="86">
          <cell r="P86" t="str">
            <v>___</v>
          </cell>
          <cell r="Q86" t="str">
            <v/>
          </cell>
          <cell r="T86">
            <v>0</v>
          </cell>
          <cell r="U86">
            <v>0</v>
          </cell>
          <cell r="W86">
            <v>0</v>
          </cell>
        </row>
        <row r="87">
          <cell r="P87" t="str">
            <v>___</v>
          </cell>
          <cell r="T87">
            <v>0</v>
          </cell>
          <cell r="U87">
            <v>0</v>
          </cell>
          <cell r="W87">
            <v>0</v>
          </cell>
        </row>
        <row r="88">
          <cell r="P88" t="str">
            <v>___</v>
          </cell>
          <cell r="T88">
            <v>0</v>
          </cell>
          <cell r="U88">
            <v>0</v>
          </cell>
          <cell r="W88">
            <v>0</v>
          </cell>
        </row>
        <row r="89">
          <cell r="P89" t="str">
            <v>___</v>
          </cell>
          <cell r="T89">
            <v>0</v>
          </cell>
          <cell r="U89">
            <v>0</v>
          </cell>
          <cell r="W89">
            <v>0</v>
          </cell>
        </row>
        <row r="90">
          <cell r="P90" t="str">
            <v>___</v>
          </cell>
          <cell r="T90">
            <v>0</v>
          </cell>
          <cell r="U90">
            <v>0</v>
          </cell>
          <cell r="W90">
            <v>0</v>
          </cell>
        </row>
        <row r="91">
          <cell r="P91" t="str">
            <v>___</v>
          </cell>
          <cell r="T91">
            <v>0</v>
          </cell>
          <cell r="U91">
            <v>0</v>
          </cell>
          <cell r="W91">
            <v>0</v>
          </cell>
        </row>
        <row r="92">
          <cell r="P92" t="str">
            <v>___H</v>
          </cell>
          <cell r="T92">
            <v>0</v>
          </cell>
          <cell r="U92">
            <v>0</v>
          </cell>
          <cell r="W92">
            <v>0</v>
          </cell>
        </row>
        <row r="93">
          <cell r="P93" t="str">
            <v>___B</v>
          </cell>
          <cell r="T93">
            <v>0</v>
          </cell>
          <cell r="U93">
            <v>0</v>
          </cell>
          <cell r="W93">
            <v>0</v>
          </cell>
        </row>
        <row r="94">
          <cell r="P94" t="str">
            <v>___L</v>
          </cell>
          <cell r="T94" t="str">
            <v>Original</v>
          </cell>
          <cell r="U94" t="str">
            <v>Revised</v>
          </cell>
          <cell r="W94" t="str">
            <v>Original</v>
          </cell>
        </row>
        <row r="95">
          <cell r="P95" t="str">
            <v>___C</v>
          </cell>
          <cell r="T95" t="str">
            <v>2012/13</v>
          </cell>
          <cell r="U95" t="str">
            <v>2012/13</v>
          </cell>
          <cell r="W95" t="str">
            <v>2013/14</v>
          </cell>
        </row>
        <row r="96">
          <cell r="P96" t="str">
            <v>___</v>
          </cell>
          <cell r="T96">
            <v>0</v>
          </cell>
          <cell r="U96">
            <v>0</v>
          </cell>
          <cell r="W96">
            <v>0</v>
          </cell>
        </row>
        <row r="97">
          <cell r="P97" t="str">
            <v>___A</v>
          </cell>
          <cell r="T97">
            <v>0</v>
          </cell>
          <cell r="U97">
            <v>0</v>
          </cell>
          <cell r="W97">
            <v>0</v>
          </cell>
        </row>
        <row r="98">
          <cell r="P98" t="str">
            <v>___</v>
          </cell>
          <cell r="T98">
            <v>0</v>
          </cell>
          <cell r="U98">
            <v>0</v>
          </cell>
          <cell r="W98">
            <v>0</v>
          </cell>
        </row>
        <row r="99">
          <cell r="P99" t="str">
            <v>___</v>
          </cell>
          <cell r="T99">
            <v>0</v>
          </cell>
          <cell r="U99">
            <v>0</v>
          </cell>
          <cell r="W99">
            <v>0</v>
          </cell>
        </row>
        <row r="100">
          <cell r="P100" t="str">
            <v>A003___1</v>
          </cell>
          <cell r="Q100" t="str">
            <v>A0101000</v>
          </cell>
          <cell r="T100">
            <v>43100</v>
          </cell>
          <cell r="U100">
            <v>43100</v>
          </cell>
          <cell r="W100">
            <v>42900</v>
          </cell>
        </row>
        <row r="101">
          <cell r="P101" t="str">
            <v>___</v>
          </cell>
          <cell r="Q101" t="str">
            <v/>
          </cell>
          <cell r="T101">
            <v>0</v>
          </cell>
          <cell r="U101">
            <v>0</v>
          </cell>
          <cell r="W101">
            <v>0</v>
          </cell>
        </row>
        <row r="102">
          <cell r="P102" t="str">
            <v>___</v>
          </cell>
          <cell r="Q102" t="str">
            <v/>
          </cell>
          <cell r="T102">
            <v>0</v>
          </cell>
          <cell r="U102">
            <v>0</v>
          </cell>
          <cell r="W102">
            <v>0</v>
          </cell>
        </row>
        <row r="103">
          <cell r="P103" t="str">
            <v>A003___2</v>
          </cell>
          <cell r="Q103" t="str">
            <v>A0102000</v>
          </cell>
          <cell r="T103">
            <v>6300</v>
          </cell>
          <cell r="U103">
            <v>6300</v>
          </cell>
          <cell r="W103">
            <v>6300</v>
          </cell>
        </row>
        <row r="104">
          <cell r="P104" t="str">
            <v>A003___2</v>
          </cell>
          <cell r="Q104" t="str">
            <v>A0102101</v>
          </cell>
          <cell r="T104">
            <v>4200</v>
          </cell>
          <cell r="U104">
            <v>4200</v>
          </cell>
          <cell r="W104">
            <v>4200</v>
          </cell>
        </row>
        <row r="105">
          <cell r="P105" t="str">
            <v>A003___2</v>
          </cell>
          <cell r="Q105" t="str">
            <v>A0102102</v>
          </cell>
          <cell r="T105">
            <v>5000</v>
          </cell>
          <cell r="U105">
            <v>5000</v>
          </cell>
          <cell r="W105">
            <v>5000</v>
          </cell>
        </row>
        <row r="106">
          <cell r="P106" t="str">
            <v>A003___2</v>
          </cell>
          <cell r="Q106" t="str">
            <v>A0102103</v>
          </cell>
          <cell r="T106">
            <v>2300</v>
          </cell>
          <cell r="U106">
            <v>2300</v>
          </cell>
          <cell r="W106">
            <v>2300</v>
          </cell>
        </row>
        <row r="107">
          <cell r="P107" t="str">
            <v>A003___2</v>
          </cell>
          <cell r="Q107" t="str">
            <v>A0102104</v>
          </cell>
          <cell r="T107">
            <v>6910</v>
          </cell>
          <cell r="U107">
            <v>6860</v>
          </cell>
          <cell r="W107">
            <v>7080</v>
          </cell>
        </row>
        <row r="108">
          <cell r="P108" t="str">
            <v>A003___2</v>
          </cell>
          <cell r="Q108" t="str">
            <v>A0102105</v>
          </cell>
          <cell r="T108">
            <v>1050</v>
          </cell>
          <cell r="U108">
            <v>1050</v>
          </cell>
          <cell r="W108">
            <v>1050</v>
          </cell>
        </row>
        <row r="109">
          <cell r="P109" t="str">
            <v>A003___2</v>
          </cell>
          <cell r="Q109" t="str">
            <v>A0102300</v>
          </cell>
          <cell r="T109">
            <v>2000</v>
          </cell>
          <cell r="U109">
            <v>2000</v>
          </cell>
          <cell r="W109">
            <v>2000</v>
          </cell>
        </row>
        <row r="110">
          <cell r="P110" t="str">
            <v>___</v>
          </cell>
          <cell r="Q110" t="str">
            <v/>
          </cell>
          <cell r="T110">
            <v>0</v>
          </cell>
          <cell r="U110">
            <v>0</v>
          </cell>
          <cell r="W110">
            <v>0</v>
          </cell>
        </row>
        <row r="111">
          <cell r="P111" t="str">
            <v>___</v>
          </cell>
          <cell r="T111">
            <v>0</v>
          </cell>
          <cell r="U111">
            <v>0</v>
          </cell>
          <cell r="W111">
            <v>0</v>
          </cell>
        </row>
        <row r="112">
          <cell r="P112" t="str">
            <v>A003___3</v>
          </cell>
          <cell r="Q112" t="str">
            <v>A0103100</v>
          </cell>
          <cell r="T112">
            <v>900</v>
          </cell>
          <cell r="U112">
            <v>900</v>
          </cell>
          <cell r="W112">
            <v>900</v>
          </cell>
        </row>
        <row r="113">
          <cell r="P113" t="str">
            <v>___</v>
          </cell>
          <cell r="Q113" t="str">
            <v/>
          </cell>
          <cell r="T113">
            <v>0</v>
          </cell>
          <cell r="U113">
            <v>0</v>
          </cell>
          <cell r="W113">
            <v>0</v>
          </cell>
        </row>
        <row r="114">
          <cell r="P114" t="str">
            <v>___</v>
          </cell>
          <cell r="Q114" t="str">
            <v/>
          </cell>
          <cell r="T114">
            <v>0</v>
          </cell>
          <cell r="U114">
            <v>0</v>
          </cell>
          <cell r="W114">
            <v>0</v>
          </cell>
        </row>
        <row r="115">
          <cell r="P115" t="str">
            <v>A003___4</v>
          </cell>
          <cell r="Q115" t="str">
            <v>A0104000</v>
          </cell>
          <cell r="T115">
            <v>1350</v>
          </cell>
          <cell r="U115">
            <v>1350</v>
          </cell>
          <cell r="W115">
            <v>1350</v>
          </cell>
        </row>
        <row r="116">
          <cell r="P116" t="str">
            <v>A003___4</v>
          </cell>
          <cell r="Q116" t="str">
            <v>A0104400</v>
          </cell>
          <cell r="T116">
            <v>0</v>
          </cell>
          <cell r="U116">
            <v>1500</v>
          </cell>
          <cell r="W116">
            <v>0</v>
          </cell>
        </row>
        <row r="117">
          <cell r="P117" t="str">
            <v>A003___4</v>
          </cell>
          <cell r="Q117" t="str">
            <v>A0104500</v>
          </cell>
          <cell r="T117">
            <v>1000</v>
          </cell>
          <cell r="U117">
            <v>1000</v>
          </cell>
          <cell r="W117">
            <v>1000</v>
          </cell>
        </row>
        <row r="118">
          <cell r="P118" t="str">
            <v>___</v>
          </cell>
          <cell r="Q118" t="str">
            <v/>
          </cell>
          <cell r="T118">
            <v>0</v>
          </cell>
          <cell r="U118">
            <v>0</v>
          </cell>
          <cell r="W118">
            <v>0</v>
          </cell>
        </row>
        <row r="119">
          <cell r="P119" t="str">
            <v>___</v>
          </cell>
          <cell r="Q119" t="str">
            <v/>
          </cell>
          <cell r="T119">
            <v>0</v>
          </cell>
          <cell r="U119">
            <v>0</v>
          </cell>
          <cell r="W119">
            <v>0</v>
          </cell>
        </row>
        <row r="120">
          <cell r="P120" t="str">
            <v>___</v>
          </cell>
          <cell r="Q120" t="str">
            <v/>
          </cell>
          <cell r="T120">
            <v>0</v>
          </cell>
          <cell r="U120">
            <v>0</v>
          </cell>
          <cell r="W120">
            <v>0</v>
          </cell>
        </row>
        <row r="121">
          <cell r="P121" t="str">
            <v>___</v>
          </cell>
          <cell r="Q121" t="str">
            <v/>
          </cell>
          <cell r="T121">
            <v>0</v>
          </cell>
          <cell r="U121">
            <v>0</v>
          </cell>
          <cell r="W121">
            <v>0</v>
          </cell>
        </row>
        <row r="122">
          <cell r="P122" t="str">
            <v>___</v>
          </cell>
          <cell r="Q122" t="str">
            <v/>
          </cell>
          <cell r="T122">
            <v>0</v>
          </cell>
          <cell r="U122">
            <v>0</v>
          </cell>
          <cell r="W122">
            <v>0</v>
          </cell>
        </row>
        <row r="123">
          <cell r="P123" t="str">
            <v>A003___8</v>
          </cell>
          <cell r="Q123" t="str">
            <v>A0108003</v>
          </cell>
          <cell r="T123">
            <v>0</v>
          </cell>
          <cell r="U123">
            <v>1500</v>
          </cell>
          <cell r="W123">
            <v>0</v>
          </cell>
        </row>
        <row r="124">
          <cell r="P124" t="str">
            <v>A003___8</v>
          </cell>
          <cell r="Q124" t="str">
            <v>A0108200</v>
          </cell>
          <cell r="T124">
            <v>29250</v>
          </cell>
          <cell r="U124">
            <v>29250</v>
          </cell>
          <cell r="W124">
            <v>29250</v>
          </cell>
        </row>
        <row r="125">
          <cell r="P125" t="str">
            <v>A003___8</v>
          </cell>
          <cell r="Q125" t="str">
            <v>A0108300</v>
          </cell>
          <cell r="T125">
            <v>5750</v>
          </cell>
          <cell r="U125">
            <v>5750</v>
          </cell>
          <cell r="W125">
            <v>5750</v>
          </cell>
        </row>
        <row r="126">
          <cell r="P126" t="str">
            <v>___</v>
          </cell>
          <cell r="Q126" t="str">
            <v/>
          </cell>
          <cell r="T126">
            <v>0</v>
          </cell>
          <cell r="U126">
            <v>0</v>
          </cell>
          <cell r="W126">
            <v>0</v>
          </cell>
        </row>
        <row r="127">
          <cell r="P127" t="str">
            <v>___</v>
          </cell>
          <cell r="Q127" t="str">
            <v/>
          </cell>
          <cell r="T127">
            <v>0</v>
          </cell>
          <cell r="U127">
            <v>0</v>
          </cell>
          <cell r="W127">
            <v>0</v>
          </cell>
        </row>
        <row r="128">
          <cell r="P128" t="str">
            <v>___</v>
          </cell>
          <cell r="Q128" t="str">
            <v/>
          </cell>
          <cell r="T128">
            <v>0</v>
          </cell>
          <cell r="U128">
            <v>0</v>
          </cell>
          <cell r="W128">
            <v>0</v>
          </cell>
        </row>
        <row r="129">
          <cell r="P129" t="str">
            <v>___</v>
          </cell>
          <cell r="Q129" t="str">
            <v/>
          </cell>
          <cell r="T129">
            <v>0</v>
          </cell>
          <cell r="U129">
            <v>0</v>
          </cell>
          <cell r="W129">
            <v>0</v>
          </cell>
        </row>
        <row r="130">
          <cell r="P130" t="str">
            <v>___H</v>
          </cell>
          <cell r="T130">
            <v>0</v>
          </cell>
          <cell r="U130">
            <v>0</v>
          </cell>
          <cell r="W130">
            <v>0</v>
          </cell>
        </row>
        <row r="131">
          <cell r="P131" t="str">
            <v>___B</v>
          </cell>
          <cell r="T131">
            <v>0</v>
          </cell>
          <cell r="U131">
            <v>0</v>
          </cell>
          <cell r="W131">
            <v>0</v>
          </cell>
        </row>
        <row r="132">
          <cell r="P132" t="str">
            <v>___L</v>
          </cell>
          <cell r="T132" t="str">
            <v>Original</v>
          </cell>
          <cell r="U132" t="str">
            <v>Revised</v>
          </cell>
          <cell r="W132" t="str">
            <v>Original</v>
          </cell>
        </row>
        <row r="133">
          <cell r="P133" t="str">
            <v>___C</v>
          </cell>
          <cell r="T133" t="str">
            <v>2012/13</v>
          </cell>
          <cell r="U133" t="str">
            <v>2012/13</v>
          </cell>
          <cell r="W133" t="str">
            <v>2013/14</v>
          </cell>
        </row>
        <row r="134">
          <cell r="P134" t="str">
            <v>___</v>
          </cell>
          <cell r="T134">
            <v>0</v>
          </cell>
          <cell r="U134">
            <v>0</v>
          </cell>
          <cell r="W134">
            <v>0</v>
          </cell>
        </row>
        <row r="135">
          <cell r="P135" t="str">
            <v>___A</v>
          </cell>
          <cell r="T135">
            <v>0</v>
          </cell>
          <cell r="U135">
            <v>0</v>
          </cell>
          <cell r="W135">
            <v>0</v>
          </cell>
        </row>
        <row r="136">
          <cell r="P136" t="str">
            <v>___</v>
          </cell>
          <cell r="Q136" t="str">
            <v/>
          </cell>
          <cell r="T136">
            <v>0</v>
          </cell>
          <cell r="U136">
            <v>0</v>
          </cell>
          <cell r="W136">
            <v>0</v>
          </cell>
        </row>
        <row r="137">
          <cell r="P137" t="str">
            <v>___</v>
          </cell>
          <cell r="Q137" t="str">
            <v/>
          </cell>
          <cell r="T137">
            <v>0</v>
          </cell>
          <cell r="U137">
            <v>0</v>
          </cell>
          <cell r="W137">
            <v>0</v>
          </cell>
        </row>
        <row r="138">
          <cell r="P138" t="str">
            <v>A003___1</v>
          </cell>
          <cell r="Q138" t="str">
            <v>A0101005</v>
          </cell>
          <cell r="T138">
            <v>1160</v>
          </cell>
          <cell r="U138">
            <v>1190</v>
          </cell>
          <cell r="W138">
            <v>1190</v>
          </cell>
        </row>
        <row r="139">
          <cell r="P139" t="str">
            <v>___</v>
          </cell>
          <cell r="Q139" t="str">
            <v/>
          </cell>
          <cell r="T139">
            <v>0</v>
          </cell>
          <cell r="U139">
            <v>0</v>
          </cell>
          <cell r="W139">
            <v>0</v>
          </cell>
        </row>
        <row r="140">
          <cell r="P140" t="str">
            <v>___</v>
          </cell>
          <cell r="Q140" t="str">
            <v/>
          </cell>
          <cell r="T140">
            <v>0</v>
          </cell>
          <cell r="U140">
            <v>0</v>
          </cell>
          <cell r="W140">
            <v>0</v>
          </cell>
        </row>
        <row r="141">
          <cell r="P141" t="str">
            <v>A003___2</v>
          </cell>
          <cell r="Q141" t="str">
            <v>A0102400</v>
          </cell>
          <cell r="T141">
            <v>1460</v>
          </cell>
          <cell r="U141">
            <v>2630</v>
          </cell>
          <cell r="W141">
            <v>2640</v>
          </cell>
        </row>
        <row r="142">
          <cell r="P142" t="str">
            <v>___</v>
          </cell>
          <cell r="Q142" t="str">
            <v/>
          </cell>
          <cell r="T142">
            <v>0</v>
          </cell>
          <cell r="U142">
            <v>0</v>
          </cell>
          <cell r="W142">
            <v>0</v>
          </cell>
        </row>
        <row r="143">
          <cell r="P143" t="str">
            <v>___</v>
          </cell>
          <cell r="Q143" t="str">
            <v/>
          </cell>
          <cell r="T143">
            <v>0</v>
          </cell>
          <cell r="U143">
            <v>0</v>
          </cell>
          <cell r="W143">
            <v>0</v>
          </cell>
        </row>
        <row r="144">
          <cell r="P144" t="str">
            <v>A003___4</v>
          </cell>
          <cell r="Q144" t="str">
            <v>A0104501</v>
          </cell>
          <cell r="T144">
            <v>360</v>
          </cell>
          <cell r="U144">
            <v>360</v>
          </cell>
          <cell r="W144">
            <v>360</v>
          </cell>
        </row>
        <row r="145">
          <cell r="P145" t="str">
            <v>A003___4</v>
          </cell>
          <cell r="Q145" t="str">
            <v>A0104502</v>
          </cell>
          <cell r="T145">
            <v>880</v>
          </cell>
          <cell r="U145">
            <v>880</v>
          </cell>
          <cell r="W145">
            <v>830</v>
          </cell>
        </row>
        <row r="146">
          <cell r="P146" t="str">
            <v>A003___4</v>
          </cell>
          <cell r="Q146" t="str">
            <v>A0104503</v>
          </cell>
          <cell r="T146">
            <v>280</v>
          </cell>
          <cell r="U146">
            <v>340</v>
          </cell>
          <cell r="W146">
            <v>340</v>
          </cell>
        </row>
        <row r="147">
          <cell r="P147" t="str">
            <v>___</v>
          </cell>
          <cell r="Q147" t="str">
            <v/>
          </cell>
          <cell r="T147">
            <v>0</v>
          </cell>
          <cell r="U147">
            <v>0</v>
          </cell>
          <cell r="W147">
            <v>0</v>
          </cell>
        </row>
        <row r="148">
          <cell r="P148" t="str">
            <v>___</v>
          </cell>
          <cell r="Q148" t="str">
            <v/>
          </cell>
          <cell r="T148">
            <v>0</v>
          </cell>
          <cell r="U148">
            <v>0</v>
          </cell>
          <cell r="W148">
            <v>0</v>
          </cell>
        </row>
        <row r="149">
          <cell r="P149" t="str">
            <v>A003___5</v>
          </cell>
          <cell r="Q149" t="str">
            <v>A0105100</v>
          </cell>
          <cell r="T149">
            <v>26960</v>
          </cell>
          <cell r="U149">
            <v>26960</v>
          </cell>
          <cell r="W149">
            <v>26960</v>
          </cell>
        </row>
        <row r="150">
          <cell r="P150" t="str">
            <v>___</v>
          </cell>
          <cell r="Q150" t="str">
            <v/>
          </cell>
          <cell r="T150">
            <v>0</v>
          </cell>
          <cell r="U150">
            <v>0</v>
          </cell>
          <cell r="W150">
            <v>0</v>
          </cell>
        </row>
        <row r="151">
          <cell r="P151" t="str">
            <v>___</v>
          </cell>
          <cell r="Q151" t="str">
            <v/>
          </cell>
          <cell r="T151">
            <v>0</v>
          </cell>
          <cell r="U151">
            <v>0</v>
          </cell>
          <cell r="W151">
            <v>0</v>
          </cell>
        </row>
        <row r="152">
          <cell r="P152" t="str">
            <v>A003___6</v>
          </cell>
          <cell r="Q152" t="str">
            <v>A0106000</v>
          </cell>
          <cell r="T152">
            <v>13500</v>
          </cell>
          <cell r="U152">
            <v>11700</v>
          </cell>
          <cell r="W152">
            <v>12800</v>
          </cell>
        </row>
        <row r="153">
          <cell r="P153" t="str">
            <v>___</v>
          </cell>
          <cell r="Q153" t="str">
            <v/>
          </cell>
          <cell r="T153">
            <v>0</v>
          </cell>
          <cell r="U153">
            <v>0</v>
          </cell>
          <cell r="W153">
            <v>0</v>
          </cell>
        </row>
        <row r="154">
          <cell r="P154" t="str">
            <v>___</v>
          </cell>
          <cell r="Q154" t="str">
            <v/>
          </cell>
          <cell r="T154">
            <v>0</v>
          </cell>
          <cell r="U154">
            <v>0</v>
          </cell>
          <cell r="W154">
            <v>0</v>
          </cell>
        </row>
        <row r="155">
          <cell r="P155" t="str">
            <v>A003___7</v>
          </cell>
          <cell r="Q155" t="str">
            <v>A0107000</v>
          </cell>
          <cell r="T155">
            <v>91000</v>
          </cell>
          <cell r="U155">
            <v>94800</v>
          </cell>
          <cell r="W155">
            <v>94800</v>
          </cell>
        </row>
        <row r="156">
          <cell r="P156" t="str">
            <v>___</v>
          </cell>
          <cell r="T156">
            <v>0</v>
          </cell>
          <cell r="U156">
            <v>0</v>
          </cell>
          <cell r="W156">
            <v>0</v>
          </cell>
        </row>
        <row r="157">
          <cell r="P157" t="str">
            <v>___</v>
          </cell>
          <cell r="Q157" t="str">
            <v/>
          </cell>
          <cell r="T157">
            <v>0</v>
          </cell>
          <cell r="U157">
            <v>0</v>
          </cell>
          <cell r="W157">
            <v>0</v>
          </cell>
        </row>
        <row r="158">
          <cell r="P158" t="str">
            <v>A003a___8</v>
          </cell>
          <cell r="Q158" t="str">
            <v>A0108600</v>
          </cell>
          <cell r="T158">
            <v>0</v>
          </cell>
          <cell r="U158">
            <v>0</v>
          </cell>
          <cell r="W158">
            <v>0</v>
          </cell>
        </row>
        <row r="159">
          <cell r="P159" t="str">
            <v>___</v>
          </cell>
          <cell r="Q159" t="str">
            <v/>
          </cell>
          <cell r="T159">
            <v>0</v>
          </cell>
          <cell r="U159">
            <v>0</v>
          </cell>
          <cell r="W159">
            <v>0</v>
          </cell>
        </row>
        <row r="160">
          <cell r="P160" t="str">
            <v>___</v>
          </cell>
          <cell r="T160">
            <v>0</v>
          </cell>
          <cell r="U160">
            <v>0</v>
          </cell>
          <cell r="W160">
            <v>0</v>
          </cell>
        </row>
        <row r="161">
          <cell r="P161" t="str">
            <v>___</v>
          </cell>
          <cell r="T161">
            <v>0</v>
          </cell>
          <cell r="U161">
            <v>0</v>
          </cell>
          <cell r="W161">
            <v>0</v>
          </cell>
        </row>
        <row r="162">
          <cell r="P162" t="str">
            <v>___</v>
          </cell>
          <cell r="T162">
            <v>0</v>
          </cell>
          <cell r="U162">
            <v>0</v>
          </cell>
          <cell r="W162">
            <v>0</v>
          </cell>
        </row>
        <row r="163">
          <cell r="P163" t="str">
            <v>___</v>
          </cell>
          <cell r="T163">
            <v>0</v>
          </cell>
          <cell r="U163">
            <v>0</v>
          </cell>
          <cell r="W163">
            <v>0</v>
          </cell>
        </row>
        <row r="164">
          <cell r="P164" t="str">
            <v>___</v>
          </cell>
          <cell r="T164">
            <v>0</v>
          </cell>
          <cell r="U164">
            <v>0</v>
          </cell>
          <cell r="W164">
            <v>0</v>
          </cell>
        </row>
        <row r="165">
          <cell r="P165" t="str">
            <v>___H</v>
          </cell>
          <cell r="T165">
            <v>0</v>
          </cell>
          <cell r="U165">
            <v>0</v>
          </cell>
          <cell r="W165">
            <v>0</v>
          </cell>
        </row>
        <row r="166">
          <cell r="P166" t="str">
            <v>___B</v>
          </cell>
          <cell r="T166">
            <v>0</v>
          </cell>
          <cell r="U166">
            <v>0</v>
          </cell>
          <cell r="W166">
            <v>0</v>
          </cell>
        </row>
        <row r="167">
          <cell r="P167" t="str">
            <v>___L</v>
          </cell>
          <cell r="T167" t="str">
            <v>Original</v>
          </cell>
          <cell r="U167" t="str">
            <v>Revised</v>
          </cell>
          <cell r="W167" t="str">
            <v>Original</v>
          </cell>
        </row>
        <row r="168">
          <cell r="P168" t="str">
            <v>___C</v>
          </cell>
          <cell r="T168" t="str">
            <v>2012/13</v>
          </cell>
          <cell r="U168" t="str">
            <v>2012/13</v>
          </cell>
          <cell r="W168" t="str">
            <v>2013/14</v>
          </cell>
        </row>
        <row r="169">
          <cell r="P169" t="str">
            <v>___</v>
          </cell>
          <cell r="T169">
            <v>0</v>
          </cell>
          <cell r="U169">
            <v>0</v>
          </cell>
          <cell r="W169">
            <v>0</v>
          </cell>
        </row>
        <row r="170">
          <cell r="P170" t="str">
            <v>___A</v>
          </cell>
          <cell r="T170">
            <v>0</v>
          </cell>
          <cell r="U170">
            <v>0</v>
          </cell>
          <cell r="W170">
            <v>0</v>
          </cell>
        </row>
        <row r="171">
          <cell r="P171" t="str">
            <v>___</v>
          </cell>
          <cell r="T171">
            <v>0</v>
          </cell>
          <cell r="U171">
            <v>0</v>
          </cell>
          <cell r="W171">
            <v>0</v>
          </cell>
        </row>
        <row r="172">
          <cell r="P172" t="str">
            <v>___</v>
          </cell>
          <cell r="T172">
            <v>0</v>
          </cell>
          <cell r="U172">
            <v>0</v>
          </cell>
          <cell r="W172">
            <v>0</v>
          </cell>
        </row>
        <row r="173">
          <cell r="P173" t="str">
            <v>A004___1</v>
          </cell>
          <cell r="Q173" t="str">
            <v>A0201000</v>
          </cell>
          <cell r="T173">
            <v>0</v>
          </cell>
          <cell r="U173">
            <v>0</v>
          </cell>
          <cell r="W173">
            <v>0</v>
          </cell>
        </row>
        <row r="174">
          <cell r="P174" t="str">
            <v>___</v>
          </cell>
          <cell r="Q174" t="str">
            <v/>
          </cell>
          <cell r="T174">
            <v>0</v>
          </cell>
          <cell r="U174">
            <v>0</v>
          </cell>
          <cell r="W174">
            <v>0</v>
          </cell>
        </row>
        <row r="175">
          <cell r="P175" t="str">
            <v>___</v>
          </cell>
          <cell r="Q175" t="str">
            <v/>
          </cell>
          <cell r="T175">
            <v>0</v>
          </cell>
          <cell r="U175">
            <v>0</v>
          </cell>
          <cell r="W175">
            <v>0</v>
          </cell>
        </row>
        <row r="176">
          <cell r="P176" t="str">
            <v>A004___3</v>
          </cell>
          <cell r="Q176" t="str">
            <v>A0203000</v>
          </cell>
          <cell r="T176">
            <v>0</v>
          </cell>
          <cell r="U176">
            <v>0</v>
          </cell>
          <cell r="W176">
            <v>0</v>
          </cell>
        </row>
        <row r="177">
          <cell r="P177" t="str">
            <v>A004___3</v>
          </cell>
          <cell r="Q177" t="str">
            <v>A0203100</v>
          </cell>
          <cell r="T177">
            <v>0</v>
          </cell>
          <cell r="U177">
            <v>0</v>
          </cell>
          <cell r="W177">
            <v>0</v>
          </cell>
        </row>
        <row r="178">
          <cell r="P178" t="str">
            <v>___</v>
          </cell>
          <cell r="Q178" t="str">
            <v/>
          </cell>
          <cell r="T178">
            <v>0</v>
          </cell>
          <cell r="U178">
            <v>0</v>
          </cell>
          <cell r="W178">
            <v>0</v>
          </cell>
        </row>
        <row r="179">
          <cell r="P179" t="str">
            <v>___</v>
          </cell>
          <cell r="Q179" t="str">
            <v/>
          </cell>
          <cell r="T179">
            <v>0</v>
          </cell>
          <cell r="U179">
            <v>0</v>
          </cell>
          <cell r="W179">
            <v>0</v>
          </cell>
        </row>
        <row r="180">
          <cell r="P180" t="str">
            <v>A004___4</v>
          </cell>
          <cell r="Q180" t="str">
            <v>A0204000</v>
          </cell>
          <cell r="T180">
            <v>0</v>
          </cell>
          <cell r="U180">
            <v>0</v>
          </cell>
          <cell r="W180">
            <v>0</v>
          </cell>
        </row>
        <row r="181">
          <cell r="P181" t="str">
            <v>A004___4</v>
          </cell>
          <cell r="Q181" t="str">
            <v>A0204300</v>
          </cell>
          <cell r="T181">
            <v>7500</v>
          </cell>
          <cell r="U181">
            <v>7500</v>
          </cell>
          <cell r="W181">
            <v>7500</v>
          </cell>
        </row>
        <row r="182">
          <cell r="P182" t="str">
            <v>A004___4</v>
          </cell>
          <cell r="Q182" t="str">
            <v>A0204400</v>
          </cell>
          <cell r="T182">
            <v>35000</v>
          </cell>
          <cell r="U182">
            <v>35000</v>
          </cell>
          <cell r="W182">
            <v>35000</v>
          </cell>
        </row>
        <row r="183">
          <cell r="P183" t="str">
            <v>A004___4</v>
          </cell>
          <cell r="Q183" t="str">
            <v>A0204500</v>
          </cell>
          <cell r="T183">
            <v>200</v>
          </cell>
          <cell r="U183">
            <v>200</v>
          </cell>
          <cell r="W183">
            <v>200</v>
          </cell>
        </row>
        <row r="184">
          <cell r="P184" t="str">
            <v>___</v>
          </cell>
          <cell r="Q184" t="str">
            <v/>
          </cell>
          <cell r="T184">
            <v>0</v>
          </cell>
          <cell r="U184">
            <v>0</v>
          </cell>
          <cell r="W184">
            <v>0</v>
          </cell>
        </row>
        <row r="185">
          <cell r="P185" t="str">
            <v>___</v>
          </cell>
          <cell r="Q185" t="str">
            <v/>
          </cell>
          <cell r="T185">
            <v>0</v>
          </cell>
          <cell r="U185">
            <v>0</v>
          </cell>
          <cell r="W185">
            <v>0</v>
          </cell>
        </row>
        <row r="186">
          <cell r="P186" t="str">
            <v>___</v>
          </cell>
          <cell r="Q186" t="str">
            <v/>
          </cell>
          <cell r="T186">
            <v>0</v>
          </cell>
          <cell r="U186">
            <v>0</v>
          </cell>
          <cell r="W186">
            <v>0</v>
          </cell>
        </row>
        <row r="187">
          <cell r="P187" t="str">
            <v>___</v>
          </cell>
          <cell r="Q187" t="str">
            <v/>
          </cell>
          <cell r="T187">
            <v>0</v>
          </cell>
          <cell r="U187">
            <v>0</v>
          </cell>
          <cell r="W187">
            <v>0</v>
          </cell>
        </row>
        <row r="188">
          <cell r="P188" t="str">
            <v>___</v>
          </cell>
          <cell r="Q188" t="str">
            <v/>
          </cell>
          <cell r="T188">
            <v>0</v>
          </cell>
          <cell r="U188">
            <v>0</v>
          </cell>
          <cell r="W188">
            <v>0</v>
          </cell>
        </row>
        <row r="189">
          <cell r="P189" t="str">
            <v>A004___8</v>
          </cell>
          <cell r="Q189" t="str">
            <v>A0208200</v>
          </cell>
          <cell r="T189">
            <v>3000</v>
          </cell>
          <cell r="U189">
            <v>3000</v>
          </cell>
          <cell r="W189">
            <v>3000</v>
          </cell>
        </row>
        <row r="190">
          <cell r="P190" t="str">
            <v>___</v>
          </cell>
          <cell r="Q190" t="str">
            <v/>
          </cell>
          <cell r="T190">
            <v>0</v>
          </cell>
          <cell r="U190">
            <v>0</v>
          </cell>
          <cell r="W190">
            <v>0</v>
          </cell>
        </row>
        <row r="191">
          <cell r="P191" t="str">
            <v>___</v>
          </cell>
          <cell r="Q191" t="str">
            <v/>
          </cell>
          <cell r="T191">
            <v>0</v>
          </cell>
          <cell r="U191">
            <v>0</v>
          </cell>
          <cell r="W191">
            <v>0</v>
          </cell>
        </row>
        <row r="192">
          <cell r="P192" t="str">
            <v>___</v>
          </cell>
          <cell r="Q192" t="str">
            <v/>
          </cell>
          <cell r="T192">
            <v>0</v>
          </cell>
          <cell r="U192">
            <v>0</v>
          </cell>
          <cell r="W192">
            <v>0</v>
          </cell>
        </row>
        <row r="193">
          <cell r="P193" t="str">
            <v>___</v>
          </cell>
          <cell r="Q193" t="str">
            <v/>
          </cell>
          <cell r="T193">
            <v>0</v>
          </cell>
          <cell r="U193">
            <v>0</v>
          </cell>
          <cell r="W193">
            <v>0</v>
          </cell>
        </row>
        <row r="194">
          <cell r="P194" t="str">
            <v>___</v>
          </cell>
          <cell r="Q194" t="str">
            <v/>
          </cell>
          <cell r="T194">
            <v>0</v>
          </cell>
          <cell r="U194">
            <v>0</v>
          </cell>
          <cell r="W194">
            <v>0</v>
          </cell>
        </row>
        <row r="195">
          <cell r="P195" t="str">
            <v>___</v>
          </cell>
          <cell r="Q195" t="str">
            <v/>
          </cell>
          <cell r="T195">
            <v>0</v>
          </cell>
          <cell r="U195">
            <v>0</v>
          </cell>
          <cell r="W195">
            <v>0</v>
          </cell>
        </row>
        <row r="196">
          <cell r="P196" t="str">
            <v>A004___1</v>
          </cell>
          <cell r="Q196" t="str">
            <v>A0201005</v>
          </cell>
          <cell r="T196">
            <v>2400</v>
          </cell>
          <cell r="U196">
            <v>2450</v>
          </cell>
          <cell r="W196">
            <v>2450</v>
          </cell>
        </row>
        <row r="197">
          <cell r="P197" t="str">
            <v>___</v>
          </cell>
          <cell r="Q197" t="str">
            <v/>
          </cell>
          <cell r="T197">
            <v>0</v>
          </cell>
          <cell r="U197">
            <v>0</v>
          </cell>
          <cell r="W197">
            <v>0</v>
          </cell>
        </row>
        <row r="198">
          <cell r="P198" t="str">
            <v>___</v>
          </cell>
          <cell r="Q198" t="str">
            <v/>
          </cell>
          <cell r="T198">
            <v>0</v>
          </cell>
          <cell r="U198">
            <v>0</v>
          </cell>
          <cell r="W198">
            <v>0</v>
          </cell>
        </row>
        <row r="199">
          <cell r="P199" t="str">
            <v>A004___4</v>
          </cell>
          <cell r="Q199" t="str">
            <v>A0204501</v>
          </cell>
          <cell r="T199">
            <v>720</v>
          </cell>
          <cell r="U199">
            <v>720</v>
          </cell>
          <cell r="W199">
            <v>720</v>
          </cell>
        </row>
        <row r="200">
          <cell r="P200" t="str">
            <v>A004___4</v>
          </cell>
          <cell r="Q200" t="str">
            <v>A0204502</v>
          </cell>
          <cell r="T200">
            <v>1770</v>
          </cell>
          <cell r="U200">
            <v>1770</v>
          </cell>
          <cell r="W200">
            <v>1750</v>
          </cell>
        </row>
        <row r="201">
          <cell r="P201" t="str">
            <v>A004___4</v>
          </cell>
          <cell r="Q201" t="str">
            <v>A0204503</v>
          </cell>
          <cell r="T201">
            <v>550</v>
          </cell>
          <cell r="U201">
            <v>660</v>
          </cell>
          <cell r="W201">
            <v>660</v>
          </cell>
        </row>
        <row r="202">
          <cell r="P202" t="str">
            <v>___</v>
          </cell>
          <cell r="Q202" t="str">
            <v/>
          </cell>
          <cell r="T202">
            <v>0</v>
          </cell>
          <cell r="U202">
            <v>0</v>
          </cell>
          <cell r="W202">
            <v>0</v>
          </cell>
        </row>
        <row r="203">
          <cell r="P203" t="str">
            <v>___</v>
          </cell>
          <cell r="Q203" t="str">
            <v/>
          </cell>
          <cell r="T203">
            <v>0</v>
          </cell>
          <cell r="U203">
            <v>0</v>
          </cell>
          <cell r="W203">
            <v>0</v>
          </cell>
        </row>
        <row r="204">
          <cell r="P204" t="str">
            <v>A004___6</v>
          </cell>
          <cell r="Q204" t="str">
            <v>A0206000</v>
          </cell>
          <cell r="T204">
            <v>30400</v>
          </cell>
          <cell r="U204">
            <v>27000</v>
          </cell>
          <cell r="W204">
            <v>28500</v>
          </cell>
        </row>
        <row r="205">
          <cell r="P205" t="str">
            <v>___</v>
          </cell>
          <cell r="T205">
            <v>0</v>
          </cell>
          <cell r="U205">
            <v>0</v>
          </cell>
          <cell r="W205">
            <v>0</v>
          </cell>
        </row>
        <row r="206">
          <cell r="P206" t="str">
            <v>___</v>
          </cell>
          <cell r="T206">
            <v>0</v>
          </cell>
          <cell r="U206">
            <v>0</v>
          </cell>
          <cell r="W206">
            <v>0</v>
          </cell>
        </row>
        <row r="207">
          <cell r="P207" t="str">
            <v>___</v>
          </cell>
          <cell r="T207">
            <v>0</v>
          </cell>
          <cell r="U207">
            <v>0</v>
          </cell>
          <cell r="W207">
            <v>0</v>
          </cell>
        </row>
        <row r="208">
          <cell r="P208" t="str">
            <v>___</v>
          </cell>
          <cell r="T208">
            <v>0</v>
          </cell>
          <cell r="U208">
            <v>0</v>
          </cell>
          <cell r="W208">
            <v>0</v>
          </cell>
        </row>
        <row r="209">
          <cell r="P209" t="str">
            <v>___</v>
          </cell>
          <cell r="T209">
            <v>0</v>
          </cell>
          <cell r="U209">
            <v>0</v>
          </cell>
          <cell r="W209">
            <v>0</v>
          </cell>
        </row>
        <row r="210">
          <cell r="P210" t="str">
            <v>___</v>
          </cell>
          <cell r="T210">
            <v>0</v>
          </cell>
          <cell r="U210">
            <v>0</v>
          </cell>
          <cell r="W210">
            <v>0</v>
          </cell>
        </row>
        <row r="211">
          <cell r="P211" t="str">
            <v>___H</v>
          </cell>
          <cell r="T211">
            <v>0</v>
          </cell>
          <cell r="U211">
            <v>0</v>
          </cell>
          <cell r="W211">
            <v>0</v>
          </cell>
        </row>
        <row r="212">
          <cell r="P212" t="str">
            <v>___B</v>
          </cell>
          <cell r="T212">
            <v>0</v>
          </cell>
          <cell r="U212">
            <v>0</v>
          </cell>
          <cell r="W212">
            <v>0</v>
          </cell>
        </row>
        <row r="213">
          <cell r="P213" t="str">
            <v>___L</v>
          </cell>
          <cell r="T213" t="str">
            <v>Original</v>
          </cell>
          <cell r="U213" t="str">
            <v>Revised</v>
          </cell>
          <cell r="W213" t="str">
            <v>Original</v>
          </cell>
        </row>
        <row r="214">
          <cell r="P214" t="str">
            <v>___C</v>
          </cell>
          <cell r="T214" t="str">
            <v>2012/13</v>
          </cell>
          <cell r="U214" t="str">
            <v>2012/13</v>
          </cell>
          <cell r="W214" t="str">
            <v>2013/14</v>
          </cell>
        </row>
        <row r="215">
          <cell r="P215" t="str">
            <v>___</v>
          </cell>
          <cell r="T215">
            <v>0</v>
          </cell>
          <cell r="U215">
            <v>0</v>
          </cell>
          <cell r="W215">
            <v>0</v>
          </cell>
        </row>
        <row r="216">
          <cell r="P216" t="str">
            <v>___A</v>
          </cell>
          <cell r="T216">
            <v>0</v>
          </cell>
          <cell r="U216">
            <v>0</v>
          </cell>
          <cell r="W216">
            <v>0</v>
          </cell>
        </row>
        <row r="217">
          <cell r="P217" t="str">
            <v>___</v>
          </cell>
          <cell r="T217">
            <v>0</v>
          </cell>
          <cell r="U217">
            <v>0</v>
          </cell>
          <cell r="W217">
            <v>0</v>
          </cell>
        </row>
        <row r="218">
          <cell r="P218" t="str">
            <v>___</v>
          </cell>
          <cell r="T218">
            <v>0</v>
          </cell>
          <cell r="U218">
            <v>0</v>
          </cell>
          <cell r="W218">
            <v>0</v>
          </cell>
        </row>
        <row r="219">
          <cell r="P219" t="str">
            <v>A004___1</v>
          </cell>
          <cell r="Q219" t="str">
            <v>A0211000</v>
          </cell>
          <cell r="T219">
            <v>140800</v>
          </cell>
          <cell r="U219">
            <v>123800</v>
          </cell>
          <cell r="W219">
            <v>117800</v>
          </cell>
        </row>
        <row r="220">
          <cell r="P220" t="str">
            <v>___</v>
          </cell>
          <cell r="Q220" t="str">
            <v/>
          </cell>
          <cell r="T220">
            <v>0</v>
          </cell>
          <cell r="U220">
            <v>0</v>
          </cell>
          <cell r="W220">
            <v>0</v>
          </cell>
        </row>
        <row r="221">
          <cell r="P221" t="str">
            <v>___</v>
          </cell>
          <cell r="Q221" t="str">
            <v/>
          </cell>
          <cell r="T221">
            <v>0</v>
          </cell>
          <cell r="U221">
            <v>0</v>
          </cell>
          <cell r="W221">
            <v>0</v>
          </cell>
        </row>
        <row r="222">
          <cell r="P222" t="str">
            <v>A004___3</v>
          </cell>
          <cell r="Q222" t="str">
            <v>A0213000</v>
          </cell>
          <cell r="T222">
            <v>0</v>
          </cell>
          <cell r="U222">
            <v>0</v>
          </cell>
          <cell r="W222">
            <v>0</v>
          </cell>
        </row>
        <row r="223">
          <cell r="P223" t="str">
            <v>A004___3</v>
          </cell>
          <cell r="Q223" t="str">
            <v>A0213001</v>
          </cell>
          <cell r="T223">
            <v>500</v>
          </cell>
          <cell r="U223">
            <v>500</v>
          </cell>
          <cell r="W223">
            <v>500</v>
          </cell>
        </row>
        <row r="224">
          <cell r="P224" t="str">
            <v>A004___3</v>
          </cell>
          <cell r="Q224" t="str">
            <v>A0213100</v>
          </cell>
          <cell r="T224">
            <v>7400</v>
          </cell>
          <cell r="U224">
            <v>7400</v>
          </cell>
          <cell r="W224">
            <v>7400</v>
          </cell>
        </row>
        <row r="225">
          <cell r="P225" t="str">
            <v>___</v>
          </cell>
          <cell r="Q225" t="str">
            <v/>
          </cell>
          <cell r="T225">
            <v>0</v>
          </cell>
          <cell r="U225">
            <v>0</v>
          </cell>
          <cell r="W225">
            <v>0</v>
          </cell>
        </row>
        <row r="226">
          <cell r="P226" t="str">
            <v>___</v>
          </cell>
          <cell r="Q226" t="str">
            <v/>
          </cell>
          <cell r="T226">
            <v>0</v>
          </cell>
          <cell r="U226">
            <v>0</v>
          </cell>
          <cell r="W226">
            <v>0</v>
          </cell>
        </row>
        <row r="227">
          <cell r="P227" t="str">
            <v>A004___4</v>
          </cell>
          <cell r="Q227" t="str">
            <v>A0214000</v>
          </cell>
          <cell r="T227">
            <v>17450</v>
          </cell>
          <cell r="U227">
            <v>17450</v>
          </cell>
          <cell r="W227">
            <v>17450</v>
          </cell>
        </row>
        <row r="228">
          <cell r="P228" t="str">
            <v>A004___4</v>
          </cell>
          <cell r="Q228" t="str">
            <v>A0214100</v>
          </cell>
          <cell r="T228">
            <v>100</v>
          </cell>
          <cell r="U228">
            <v>100</v>
          </cell>
          <cell r="W228">
            <v>100</v>
          </cell>
        </row>
        <row r="229">
          <cell r="P229" t="str">
            <v>A004___4</v>
          </cell>
          <cell r="Q229" t="str">
            <v>A0214200</v>
          </cell>
          <cell r="T229">
            <v>0</v>
          </cell>
          <cell r="U229">
            <v>0</v>
          </cell>
          <cell r="W229">
            <v>0</v>
          </cell>
        </row>
        <row r="230">
          <cell r="P230" t="str">
            <v>A004___4</v>
          </cell>
          <cell r="Q230" t="str">
            <v>A0214300</v>
          </cell>
          <cell r="T230">
            <v>12900</v>
          </cell>
          <cell r="U230">
            <v>12900</v>
          </cell>
          <cell r="W230">
            <v>12750</v>
          </cell>
        </row>
        <row r="231">
          <cell r="P231" t="str">
            <v>A004___4</v>
          </cell>
          <cell r="Q231" t="str">
            <v>A0214301</v>
          </cell>
          <cell r="T231">
            <v>50</v>
          </cell>
          <cell r="U231">
            <v>50</v>
          </cell>
          <cell r="W231">
            <v>50</v>
          </cell>
        </row>
        <row r="232">
          <cell r="P232" t="str">
            <v>A004___4</v>
          </cell>
          <cell r="Q232" t="str">
            <v>A0214400</v>
          </cell>
          <cell r="T232">
            <v>1800</v>
          </cell>
          <cell r="U232">
            <v>1800</v>
          </cell>
          <cell r="W232">
            <v>1800</v>
          </cell>
        </row>
        <row r="233">
          <cell r="P233" t="str">
            <v>A004___4</v>
          </cell>
          <cell r="Q233" t="str">
            <v>A0214500</v>
          </cell>
          <cell r="T233">
            <v>400</v>
          </cell>
          <cell r="U233">
            <v>400</v>
          </cell>
          <cell r="W233">
            <v>400</v>
          </cell>
        </row>
        <row r="234">
          <cell r="P234" t="str">
            <v>A004___4</v>
          </cell>
          <cell r="Q234" t="str">
            <v>A0214600</v>
          </cell>
          <cell r="T234">
            <v>500</v>
          </cell>
          <cell r="U234">
            <v>500</v>
          </cell>
          <cell r="W234">
            <v>500</v>
          </cell>
        </row>
        <row r="235">
          <cell r="P235" t="str">
            <v>A004___4</v>
          </cell>
          <cell r="Q235" t="str">
            <v>A0214701</v>
          </cell>
          <cell r="T235">
            <v>7700</v>
          </cell>
          <cell r="U235">
            <v>7700</v>
          </cell>
          <cell r="W235">
            <v>7700</v>
          </cell>
        </row>
        <row r="236">
          <cell r="P236" t="str">
            <v>___</v>
          </cell>
          <cell r="Q236" t="str">
            <v/>
          </cell>
          <cell r="T236">
            <v>0</v>
          </cell>
          <cell r="U236">
            <v>0</v>
          </cell>
          <cell r="W236">
            <v>0</v>
          </cell>
        </row>
        <row r="237">
          <cell r="P237" t="str">
            <v>___</v>
          </cell>
          <cell r="Q237" t="str">
            <v/>
          </cell>
          <cell r="T237">
            <v>0</v>
          </cell>
          <cell r="U237">
            <v>0</v>
          </cell>
          <cell r="W237">
            <v>0</v>
          </cell>
        </row>
        <row r="238">
          <cell r="P238" t="str">
            <v>___</v>
          </cell>
          <cell r="Q238" t="str">
            <v/>
          </cell>
          <cell r="T238">
            <v>0</v>
          </cell>
          <cell r="U238">
            <v>0</v>
          </cell>
          <cell r="W238">
            <v>0</v>
          </cell>
        </row>
        <row r="239">
          <cell r="P239" t="str">
            <v>___</v>
          </cell>
          <cell r="Q239" t="str">
            <v/>
          </cell>
          <cell r="T239">
            <v>0</v>
          </cell>
          <cell r="U239">
            <v>0</v>
          </cell>
          <cell r="W239">
            <v>0</v>
          </cell>
        </row>
        <row r="240">
          <cell r="P240" t="str">
            <v>___</v>
          </cell>
          <cell r="Q240" t="str">
            <v/>
          </cell>
          <cell r="T240">
            <v>0</v>
          </cell>
          <cell r="U240">
            <v>0</v>
          </cell>
          <cell r="W240">
            <v>0</v>
          </cell>
        </row>
        <row r="241">
          <cell r="P241" t="str">
            <v>A004a___8</v>
          </cell>
          <cell r="Q241" t="str">
            <v>A0218003</v>
          </cell>
          <cell r="T241">
            <v>0</v>
          </cell>
          <cell r="U241">
            <v>0</v>
          </cell>
          <cell r="W241">
            <v>0</v>
          </cell>
        </row>
        <row r="242">
          <cell r="P242" t="str">
            <v>A004___8</v>
          </cell>
          <cell r="Q242" t="str">
            <v>A0218200</v>
          </cell>
          <cell r="T242">
            <v>300</v>
          </cell>
          <cell r="U242">
            <v>300</v>
          </cell>
          <cell r="W242">
            <v>300</v>
          </cell>
        </row>
        <row r="243">
          <cell r="P243" t="str">
            <v>A004___8</v>
          </cell>
          <cell r="Q243" t="str">
            <v>A0218210</v>
          </cell>
          <cell r="T243">
            <v>10000</v>
          </cell>
          <cell r="U243">
            <v>10000</v>
          </cell>
          <cell r="W243">
            <v>10000</v>
          </cell>
        </row>
        <row r="244">
          <cell r="P244" t="str">
            <v>___</v>
          </cell>
          <cell r="Q244" t="str">
            <v/>
          </cell>
          <cell r="T244">
            <v>0</v>
          </cell>
          <cell r="U244">
            <v>0</v>
          </cell>
          <cell r="W244">
            <v>0</v>
          </cell>
        </row>
        <row r="245">
          <cell r="P245" t="str">
            <v>___</v>
          </cell>
          <cell r="Q245" t="str">
            <v/>
          </cell>
          <cell r="T245">
            <v>0</v>
          </cell>
          <cell r="U245">
            <v>0</v>
          </cell>
          <cell r="W245">
            <v>0</v>
          </cell>
        </row>
        <row r="246">
          <cell r="P246" t="str">
            <v>___</v>
          </cell>
          <cell r="Q246" t="str">
            <v/>
          </cell>
          <cell r="T246">
            <v>0</v>
          </cell>
          <cell r="U246">
            <v>0</v>
          </cell>
          <cell r="W246">
            <v>0</v>
          </cell>
        </row>
        <row r="247">
          <cell r="P247" t="str">
            <v>___</v>
          </cell>
          <cell r="Q247" t="str">
            <v/>
          </cell>
          <cell r="T247">
            <v>0</v>
          </cell>
          <cell r="U247">
            <v>0</v>
          </cell>
          <cell r="W247">
            <v>0</v>
          </cell>
        </row>
        <row r="248">
          <cell r="P248" t="str">
            <v>___</v>
          </cell>
          <cell r="Q248" t="str">
            <v/>
          </cell>
          <cell r="T248">
            <v>0</v>
          </cell>
          <cell r="U248">
            <v>0</v>
          </cell>
          <cell r="W248">
            <v>0</v>
          </cell>
        </row>
        <row r="249">
          <cell r="P249" t="str">
            <v>___</v>
          </cell>
          <cell r="Q249" t="str">
            <v/>
          </cell>
          <cell r="T249">
            <v>0</v>
          </cell>
          <cell r="U249">
            <v>0</v>
          </cell>
          <cell r="W249">
            <v>0</v>
          </cell>
        </row>
        <row r="250">
          <cell r="P250" t="str">
            <v>A004___1</v>
          </cell>
          <cell r="Q250" t="str">
            <v>A0211005</v>
          </cell>
          <cell r="T250">
            <v>1720</v>
          </cell>
          <cell r="U250">
            <v>1760</v>
          </cell>
          <cell r="W250">
            <v>1760</v>
          </cell>
        </row>
        <row r="251">
          <cell r="P251" t="str">
            <v>___</v>
          </cell>
          <cell r="Q251" t="str">
            <v/>
          </cell>
          <cell r="T251">
            <v>0</v>
          </cell>
          <cell r="U251">
            <v>0</v>
          </cell>
          <cell r="W251">
            <v>0</v>
          </cell>
        </row>
        <row r="252">
          <cell r="P252" t="str">
            <v>___</v>
          </cell>
          <cell r="Q252" t="str">
            <v/>
          </cell>
          <cell r="T252">
            <v>0</v>
          </cell>
          <cell r="U252">
            <v>0</v>
          </cell>
          <cell r="W252">
            <v>0</v>
          </cell>
        </row>
        <row r="253">
          <cell r="P253" t="str">
            <v>A004___2</v>
          </cell>
          <cell r="Q253" t="str">
            <v>A0212400</v>
          </cell>
          <cell r="T253">
            <v>610</v>
          </cell>
          <cell r="U253">
            <v>720</v>
          </cell>
          <cell r="W253">
            <v>720</v>
          </cell>
        </row>
        <row r="254">
          <cell r="P254" t="str">
            <v>___</v>
          </cell>
          <cell r="Q254" t="str">
            <v/>
          </cell>
          <cell r="T254">
            <v>0</v>
          </cell>
          <cell r="U254">
            <v>0</v>
          </cell>
          <cell r="W254">
            <v>0</v>
          </cell>
        </row>
        <row r="255">
          <cell r="P255" t="str">
            <v>___</v>
          </cell>
          <cell r="Q255" t="str">
            <v/>
          </cell>
          <cell r="T255">
            <v>0</v>
          </cell>
          <cell r="U255">
            <v>0</v>
          </cell>
          <cell r="W255">
            <v>0</v>
          </cell>
        </row>
        <row r="256">
          <cell r="P256" t="str">
            <v>A004___4</v>
          </cell>
          <cell r="Q256" t="str">
            <v>A0214501</v>
          </cell>
          <cell r="T256">
            <v>540</v>
          </cell>
          <cell r="U256">
            <v>540</v>
          </cell>
          <cell r="W256">
            <v>540</v>
          </cell>
        </row>
        <row r="257">
          <cell r="P257" t="str">
            <v>A004___4</v>
          </cell>
          <cell r="Q257" t="str">
            <v>A0214502</v>
          </cell>
          <cell r="T257">
            <v>1210</v>
          </cell>
          <cell r="U257">
            <v>1210</v>
          </cell>
          <cell r="W257">
            <v>1140</v>
          </cell>
        </row>
        <row r="258">
          <cell r="P258" t="str">
            <v>A004___4</v>
          </cell>
          <cell r="Q258" t="str">
            <v>A0214503</v>
          </cell>
          <cell r="T258">
            <v>350</v>
          </cell>
          <cell r="U258">
            <v>420</v>
          </cell>
          <cell r="W258">
            <v>420</v>
          </cell>
        </row>
        <row r="259">
          <cell r="P259" t="str">
            <v>___</v>
          </cell>
          <cell r="Q259" t="str">
            <v/>
          </cell>
          <cell r="T259">
            <v>0</v>
          </cell>
          <cell r="U259">
            <v>0</v>
          </cell>
          <cell r="W259">
            <v>0</v>
          </cell>
        </row>
        <row r="260">
          <cell r="P260" t="str">
            <v>___</v>
          </cell>
          <cell r="Q260" t="str">
            <v/>
          </cell>
          <cell r="T260">
            <v>0</v>
          </cell>
          <cell r="U260">
            <v>0</v>
          </cell>
          <cell r="W260">
            <v>0</v>
          </cell>
        </row>
        <row r="261">
          <cell r="P261" t="str">
            <v>A004___6</v>
          </cell>
          <cell r="Q261" t="str">
            <v>A0216000</v>
          </cell>
          <cell r="T261">
            <v>20400</v>
          </cell>
          <cell r="U261">
            <v>17900</v>
          </cell>
          <cell r="W261">
            <v>19400</v>
          </cell>
        </row>
        <row r="262">
          <cell r="P262" t="str">
            <v>___</v>
          </cell>
          <cell r="Q262" t="str">
            <v/>
          </cell>
          <cell r="T262">
            <v>0</v>
          </cell>
          <cell r="U262">
            <v>0</v>
          </cell>
          <cell r="W262">
            <v>0</v>
          </cell>
        </row>
        <row r="263">
          <cell r="P263" t="str">
            <v>___</v>
          </cell>
          <cell r="Q263" t="str">
            <v/>
          </cell>
          <cell r="T263">
            <v>0</v>
          </cell>
          <cell r="U263">
            <v>0</v>
          </cell>
          <cell r="W263">
            <v>0</v>
          </cell>
        </row>
        <row r="264">
          <cell r="P264" t="str">
            <v>A004___7</v>
          </cell>
          <cell r="Q264" t="str">
            <v>A0217000</v>
          </cell>
          <cell r="T264">
            <v>0</v>
          </cell>
          <cell r="U264">
            <v>2500</v>
          </cell>
          <cell r="W264">
            <v>0</v>
          </cell>
        </row>
        <row r="265">
          <cell r="P265" t="str">
            <v>___</v>
          </cell>
          <cell r="T265">
            <v>0</v>
          </cell>
          <cell r="U265">
            <v>0</v>
          </cell>
          <cell r="W265">
            <v>0</v>
          </cell>
        </row>
        <row r="266">
          <cell r="P266" t="str">
            <v>___</v>
          </cell>
          <cell r="T266">
            <v>0</v>
          </cell>
          <cell r="U266">
            <v>0</v>
          </cell>
          <cell r="W266">
            <v>0</v>
          </cell>
        </row>
        <row r="267">
          <cell r="P267" t="str">
            <v>___</v>
          </cell>
          <cell r="T267">
            <v>0</v>
          </cell>
          <cell r="U267">
            <v>0</v>
          </cell>
          <cell r="W267">
            <v>0</v>
          </cell>
        </row>
        <row r="268">
          <cell r="P268" t="str">
            <v>___</v>
          </cell>
          <cell r="T268">
            <v>0</v>
          </cell>
          <cell r="U268">
            <v>0</v>
          </cell>
          <cell r="W268">
            <v>0</v>
          </cell>
        </row>
        <row r="269">
          <cell r="P269" t="str">
            <v>___</v>
          </cell>
          <cell r="T269">
            <v>0</v>
          </cell>
          <cell r="U269">
            <v>0</v>
          </cell>
          <cell r="W269">
            <v>0</v>
          </cell>
        </row>
        <row r="270">
          <cell r="P270" t="str">
            <v>___</v>
          </cell>
          <cell r="T270">
            <v>0</v>
          </cell>
          <cell r="U270">
            <v>0</v>
          </cell>
          <cell r="W270">
            <v>0</v>
          </cell>
        </row>
        <row r="271">
          <cell r="P271" t="str">
            <v>___H</v>
          </cell>
          <cell r="T271">
            <v>0</v>
          </cell>
          <cell r="U271">
            <v>0</v>
          </cell>
          <cell r="W271">
            <v>0</v>
          </cell>
        </row>
        <row r="272">
          <cell r="P272" t="str">
            <v>___B</v>
          </cell>
          <cell r="T272">
            <v>0</v>
          </cell>
          <cell r="U272">
            <v>0</v>
          </cell>
          <cell r="W272">
            <v>0</v>
          </cell>
        </row>
        <row r="273">
          <cell r="P273" t="str">
            <v>___L</v>
          </cell>
          <cell r="T273" t="str">
            <v>Original</v>
          </cell>
          <cell r="U273" t="str">
            <v>Revised</v>
          </cell>
          <cell r="W273" t="str">
            <v>Original</v>
          </cell>
        </row>
        <row r="274">
          <cell r="P274" t="str">
            <v>___C</v>
          </cell>
          <cell r="T274" t="str">
            <v>2012/13</v>
          </cell>
          <cell r="U274" t="str">
            <v>2012/13</v>
          </cell>
          <cell r="W274" t="str">
            <v>2013/14</v>
          </cell>
        </row>
        <row r="275">
          <cell r="P275" t="str">
            <v>___</v>
          </cell>
          <cell r="T275">
            <v>0</v>
          </cell>
          <cell r="U275">
            <v>0</v>
          </cell>
          <cell r="W275">
            <v>0</v>
          </cell>
        </row>
        <row r="276">
          <cell r="P276" t="str">
            <v>___A</v>
          </cell>
          <cell r="T276">
            <v>0</v>
          </cell>
          <cell r="U276">
            <v>0</v>
          </cell>
          <cell r="W276">
            <v>0</v>
          </cell>
        </row>
        <row r="277">
          <cell r="P277" t="str">
            <v>___</v>
          </cell>
          <cell r="T277">
            <v>0</v>
          </cell>
          <cell r="U277">
            <v>0</v>
          </cell>
          <cell r="W277">
            <v>0</v>
          </cell>
        </row>
        <row r="278">
          <cell r="P278" t="str">
            <v>___</v>
          </cell>
          <cell r="T278">
            <v>0</v>
          </cell>
          <cell r="U278">
            <v>0</v>
          </cell>
          <cell r="W278">
            <v>0</v>
          </cell>
        </row>
        <row r="279">
          <cell r="P279" t="str">
            <v>A005___1</v>
          </cell>
          <cell r="Q279" t="str">
            <v>A0301000</v>
          </cell>
          <cell r="T279">
            <v>5700</v>
          </cell>
          <cell r="U279">
            <v>5700</v>
          </cell>
          <cell r="W279">
            <v>8300</v>
          </cell>
        </row>
        <row r="280">
          <cell r="P280" t="str">
            <v>___</v>
          </cell>
          <cell r="Q280" t="str">
            <v/>
          </cell>
          <cell r="T280">
            <v>0</v>
          </cell>
          <cell r="U280">
            <v>0</v>
          </cell>
          <cell r="W280">
            <v>0</v>
          </cell>
        </row>
        <row r="281">
          <cell r="P281" t="str">
            <v>___</v>
          </cell>
          <cell r="Q281" t="str">
            <v/>
          </cell>
          <cell r="T281">
            <v>0</v>
          </cell>
          <cell r="U281">
            <v>0</v>
          </cell>
          <cell r="W281">
            <v>0</v>
          </cell>
        </row>
        <row r="282">
          <cell r="P282" t="str">
            <v>A005___2</v>
          </cell>
          <cell r="Q282" t="str">
            <v>A0302000</v>
          </cell>
          <cell r="T282">
            <v>1250</v>
          </cell>
          <cell r="U282">
            <v>1250</v>
          </cell>
          <cell r="W282">
            <v>1250</v>
          </cell>
        </row>
        <row r="283">
          <cell r="P283" t="str">
            <v>A005___2</v>
          </cell>
          <cell r="Q283" t="str">
            <v>A0302101</v>
          </cell>
          <cell r="T283">
            <v>3700</v>
          </cell>
          <cell r="U283">
            <v>3700</v>
          </cell>
          <cell r="W283">
            <v>3700</v>
          </cell>
        </row>
        <row r="284">
          <cell r="P284" t="str">
            <v>A005___2</v>
          </cell>
          <cell r="Q284" t="str">
            <v>A0302105</v>
          </cell>
          <cell r="T284">
            <v>1700</v>
          </cell>
          <cell r="U284">
            <v>1700</v>
          </cell>
          <cell r="W284">
            <v>1700</v>
          </cell>
        </row>
        <row r="285">
          <cell r="P285" t="str">
            <v>A005___2</v>
          </cell>
          <cell r="Q285" t="str">
            <v>A0302300</v>
          </cell>
          <cell r="T285">
            <v>1000</v>
          </cell>
          <cell r="U285">
            <v>1000</v>
          </cell>
          <cell r="W285">
            <v>1000</v>
          </cell>
        </row>
        <row r="286">
          <cell r="P286" t="str">
            <v>___</v>
          </cell>
          <cell r="Q286" t="str">
            <v/>
          </cell>
          <cell r="T286">
            <v>0</v>
          </cell>
          <cell r="U286">
            <v>0</v>
          </cell>
          <cell r="W286">
            <v>0</v>
          </cell>
        </row>
        <row r="287">
          <cell r="P287" t="str">
            <v>___</v>
          </cell>
          <cell r="Q287" t="str">
            <v/>
          </cell>
          <cell r="T287">
            <v>0</v>
          </cell>
          <cell r="U287">
            <v>0</v>
          </cell>
          <cell r="W287">
            <v>0</v>
          </cell>
        </row>
        <row r="288">
          <cell r="P288" t="str">
            <v>A005___3</v>
          </cell>
          <cell r="Q288" t="str">
            <v>A0303100</v>
          </cell>
          <cell r="T288">
            <v>1800</v>
          </cell>
          <cell r="U288">
            <v>1800</v>
          </cell>
          <cell r="W288">
            <v>1800</v>
          </cell>
        </row>
        <row r="289">
          <cell r="P289" t="str">
            <v>___</v>
          </cell>
          <cell r="Q289" t="str">
            <v/>
          </cell>
          <cell r="T289">
            <v>0</v>
          </cell>
          <cell r="U289">
            <v>0</v>
          </cell>
          <cell r="W289">
            <v>0</v>
          </cell>
        </row>
        <row r="290">
          <cell r="P290" t="str">
            <v>___</v>
          </cell>
          <cell r="Q290" t="str">
            <v/>
          </cell>
          <cell r="T290">
            <v>0</v>
          </cell>
          <cell r="U290">
            <v>0</v>
          </cell>
          <cell r="W290">
            <v>0</v>
          </cell>
        </row>
        <row r="291">
          <cell r="P291" t="str">
            <v>A005___4</v>
          </cell>
          <cell r="Q291" t="str">
            <v>A0304000</v>
          </cell>
          <cell r="T291">
            <v>800</v>
          </cell>
          <cell r="U291">
            <v>800</v>
          </cell>
          <cell r="W291">
            <v>800</v>
          </cell>
        </row>
        <row r="292">
          <cell r="P292" t="str">
            <v>A005___4</v>
          </cell>
          <cell r="Q292" t="str">
            <v>A0304100</v>
          </cell>
          <cell r="T292">
            <v>0</v>
          </cell>
          <cell r="U292">
            <v>0</v>
          </cell>
          <cell r="W292">
            <v>0</v>
          </cell>
        </row>
        <row r="293">
          <cell r="P293" t="str">
            <v>A005___4</v>
          </cell>
          <cell r="Q293" t="str">
            <v>A0304200</v>
          </cell>
          <cell r="T293">
            <v>200</v>
          </cell>
          <cell r="U293">
            <v>200</v>
          </cell>
          <cell r="W293">
            <v>200</v>
          </cell>
        </row>
        <row r="294">
          <cell r="P294" t="str">
            <v>A005___4</v>
          </cell>
          <cell r="Q294" t="str">
            <v>A0304300</v>
          </cell>
          <cell r="T294">
            <v>0</v>
          </cell>
          <cell r="U294">
            <v>0</v>
          </cell>
          <cell r="W294">
            <v>0</v>
          </cell>
        </row>
        <row r="295">
          <cell r="P295" t="str">
            <v>A005___4</v>
          </cell>
          <cell r="Q295" t="str">
            <v>A0304500</v>
          </cell>
          <cell r="T295">
            <v>600</v>
          </cell>
          <cell r="U295">
            <v>600</v>
          </cell>
          <cell r="W295">
            <v>600</v>
          </cell>
        </row>
        <row r="296">
          <cell r="P296" t="str">
            <v>___</v>
          </cell>
          <cell r="Q296" t="str">
            <v/>
          </cell>
          <cell r="T296">
            <v>0</v>
          </cell>
          <cell r="U296">
            <v>0</v>
          </cell>
          <cell r="W296">
            <v>0</v>
          </cell>
        </row>
        <row r="297">
          <cell r="P297" t="str">
            <v>___</v>
          </cell>
          <cell r="Q297" t="str">
            <v/>
          </cell>
          <cell r="T297">
            <v>0</v>
          </cell>
          <cell r="U297">
            <v>0</v>
          </cell>
          <cell r="W297">
            <v>0</v>
          </cell>
        </row>
        <row r="298">
          <cell r="P298" t="str">
            <v>___</v>
          </cell>
          <cell r="Q298" t="str">
            <v/>
          </cell>
          <cell r="T298">
            <v>0</v>
          </cell>
          <cell r="U298">
            <v>0</v>
          </cell>
          <cell r="W298">
            <v>0</v>
          </cell>
        </row>
        <row r="299">
          <cell r="P299" t="str">
            <v>___</v>
          </cell>
          <cell r="Q299" t="str">
            <v/>
          </cell>
          <cell r="T299">
            <v>0</v>
          </cell>
          <cell r="U299">
            <v>0</v>
          </cell>
          <cell r="W299">
            <v>0</v>
          </cell>
        </row>
        <row r="300">
          <cell r="P300" t="str">
            <v>___</v>
          </cell>
          <cell r="Q300" t="str">
            <v/>
          </cell>
          <cell r="T300">
            <v>0</v>
          </cell>
          <cell r="U300">
            <v>0</v>
          </cell>
          <cell r="W300">
            <v>0</v>
          </cell>
        </row>
        <row r="301">
          <cell r="P301" t="str">
            <v>A005___8</v>
          </cell>
          <cell r="Q301" t="str">
            <v>A0308210</v>
          </cell>
          <cell r="T301">
            <v>1880</v>
          </cell>
          <cell r="U301">
            <v>1880</v>
          </cell>
          <cell r="W301">
            <v>1880</v>
          </cell>
        </row>
        <row r="302">
          <cell r="P302" t="str">
            <v>A005___8</v>
          </cell>
          <cell r="Q302" t="str">
            <v>A0308300</v>
          </cell>
          <cell r="T302">
            <v>11500</v>
          </cell>
          <cell r="U302">
            <v>11500</v>
          </cell>
          <cell r="W302">
            <v>11500</v>
          </cell>
        </row>
        <row r="303">
          <cell r="P303" t="str">
            <v>___</v>
          </cell>
          <cell r="Q303" t="str">
            <v/>
          </cell>
          <cell r="T303">
            <v>0</v>
          </cell>
          <cell r="U303">
            <v>0</v>
          </cell>
          <cell r="W303">
            <v>0</v>
          </cell>
        </row>
        <row r="304">
          <cell r="P304" t="str">
            <v>___</v>
          </cell>
          <cell r="Q304" t="str">
            <v/>
          </cell>
          <cell r="T304">
            <v>0</v>
          </cell>
          <cell r="U304">
            <v>0</v>
          </cell>
          <cell r="W304">
            <v>0</v>
          </cell>
        </row>
        <row r="305">
          <cell r="P305" t="str">
            <v>___</v>
          </cell>
          <cell r="Q305" t="str">
            <v/>
          </cell>
          <cell r="T305">
            <v>0</v>
          </cell>
          <cell r="U305">
            <v>0</v>
          </cell>
          <cell r="W305">
            <v>0</v>
          </cell>
        </row>
        <row r="306">
          <cell r="P306" t="str">
            <v>___</v>
          </cell>
          <cell r="Q306" t="str">
            <v/>
          </cell>
          <cell r="T306">
            <v>0</v>
          </cell>
          <cell r="U306">
            <v>0</v>
          </cell>
          <cell r="W306">
            <v>0</v>
          </cell>
        </row>
        <row r="307">
          <cell r="P307" t="str">
            <v>___</v>
          </cell>
          <cell r="Q307" t="str">
            <v/>
          </cell>
          <cell r="T307">
            <v>0</v>
          </cell>
          <cell r="U307">
            <v>0</v>
          </cell>
          <cell r="W307">
            <v>0</v>
          </cell>
        </row>
        <row r="308">
          <cell r="P308" t="str">
            <v>___</v>
          </cell>
          <cell r="Q308" t="str">
            <v/>
          </cell>
          <cell r="T308">
            <v>0</v>
          </cell>
          <cell r="U308">
            <v>0</v>
          </cell>
          <cell r="W308">
            <v>0</v>
          </cell>
        </row>
        <row r="309">
          <cell r="P309" t="str">
            <v>A005___1</v>
          </cell>
          <cell r="Q309" t="str">
            <v>A0301005</v>
          </cell>
          <cell r="T309">
            <v>240</v>
          </cell>
          <cell r="U309">
            <v>240</v>
          </cell>
          <cell r="W309">
            <v>240</v>
          </cell>
        </row>
        <row r="310">
          <cell r="P310" t="str">
            <v>___</v>
          </cell>
          <cell r="Q310" t="str">
            <v/>
          </cell>
          <cell r="T310">
            <v>0</v>
          </cell>
          <cell r="U310">
            <v>0</v>
          </cell>
          <cell r="W310">
            <v>0</v>
          </cell>
        </row>
        <row r="311">
          <cell r="P311" t="str">
            <v>___</v>
          </cell>
          <cell r="Q311" t="str">
            <v/>
          </cell>
          <cell r="T311">
            <v>0</v>
          </cell>
          <cell r="U311">
            <v>0</v>
          </cell>
          <cell r="W311">
            <v>0</v>
          </cell>
        </row>
        <row r="312">
          <cell r="P312" t="str">
            <v>A005___2</v>
          </cell>
          <cell r="Q312" t="str">
            <v>A0302400</v>
          </cell>
          <cell r="T312">
            <v>0</v>
          </cell>
          <cell r="U312">
            <v>0</v>
          </cell>
          <cell r="W312">
            <v>0</v>
          </cell>
        </row>
        <row r="313">
          <cell r="P313" t="str">
            <v>___</v>
          </cell>
          <cell r="Q313" t="str">
            <v/>
          </cell>
          <cell r="T313">
            <v>0</v>
          </cell>
          <cell r="U313">
            <v>0</v>
          </cell>
          <cell r="W313">
            <v>0</v>
          </cell>
        </row>
        <row r="314">
          <cell r="P314" t="str">
            <v>___</v>
          </cell>
          <cell r="Q314" t="str">
            <v/>
          </cell>
          <cell r="T314">
            <v>0</v>
          </cell>
          <cell r="U314">
            <v>0</v>
          </cell>
          <cell r="W314">
            <v>0</v>
          </cell>
        </row>
        <row r="315">
          <cell r="P315" t="str">
            <v>A005___4</v>
          </cell>
          <cell r="Q315" t="str">
            <v>A0304502</v>
          </cell>
          <cell r="T315">
            <v>160</v>
          </cell>
          <cell r="U315">
            <v>160</v>
          </cell>
          <cell r="W315">
            <v>150</v>
          </cell>
        </row>
        <row r="316">
          <cell r="P316" t="str">
            <v>A005___4</v>
          </cell>
          <cell r="Q316" t="str">
            <v>A0304503</v>
          </cell>
          <cell r="T316">
            <v>70</v>
          </cell>
          <cell r="U316">
            <v>80</v>
          </cell>
          <cell r="W316">
            <v>80</v>
          </cell>
        </row>
        <row r="317">
          <cell r="P317" t="str">
            <v>___</v>
          </cell>
          <cell r="Q317" t="str">
            <v/>
          </cell>
          <cell r="T317">
            <v>0</v>
          </cell>
          <cell r="U317">
            <v>0</v>
          </cell>
          <cell r="W317">
            <v>0</v>
          </cell>
        </row>
        <row r="318">
          <cell r="P318" t="str">
            <v>___</v>
          </cell>
          <cell r="Q318" t="str">
            <v/>
          </cell>
          <cell r="T318">
            <v>0</v>
          </cell>
          <cell r="U318">
            <v>0</v>
          </cell>
          <cell r="W318">
            <v>0</v>
          </cell>
        </row>
        <row r="319">
          <cell r="P319" t="str">
            <v>A005___5</v>
          </cell>
          <cell r="Q319" t="str">
            <v>A0305100</v>
          </cell>
          <cell r="T319">
            <v>3070</v>
          </cell>
          <cell r="U319">
            <v>3070</v>
          </cell>
          <cell r="W319">
            <v>3070</v>
          </cell>
        </row>
        <row r="320">
          <cell r="P320" t="str">
            <v>___</v>
          </cell>
          <cell r="Q320" t="str">
            <v/>
          </cell>
          <cell r="T320">
            <v>0</v>
          </cell>
          <cell r="U320">
            <v>0</v>
          </cell>
          <cell r="W320">
            <v>0</v>
          </cell>
        </row>
        <row r="321">
          <cell r="P321" t="str">
            <v>___</v>
          </cell>
          <cell r="Q321" t="str">
            <v/>
          </cell>
          <cell r="T321">
            <v>0</v>
          </cell>
          <cell r="U321">
            <v>0</v>
          </cell>
          <cell r="W321">
            <v>0</v>
          </cell>
        </row>
        <row r="322">
          <cell r="P322" t="str">
            <v>A005___7</v>
          </cell>
          <cell r="Q322" t="str">
            <v>A0307000</v>
          </cell>
          <cell r="T322">
            <v>28300</v>
          </cell>
          <cell r="U322">
            <v>28300</v>
          </cell>
          <cell r="W322">
            <v>25000</v>
          </cell>
        </row>
        <row r="323">
          <cell r="P323" t="str">
            <v>___</v>
          </cell>
          <cell r="T323">
            <v>0</v>
          </cell>
          <cell r="U323">
            <v>0</v>
          </cell>
          <cell r="W323">
            <v>0</v>
          </cell>
        </row>
        <row r="324">
          <cell r="P324" t="str">
            <v>___</v>
          </cell>
          <cell r="T324">
            <v>0</v>
          </cell>
          <cell r="U324">
            <v>0</v>
          </cell>
          <cell r="W324">
            <v>0</v>
          </cell>
        </row>
        <row r="325">
          <cell r="P325" t="str">
            <v>___</v>
          </cell>
          <cell r="T325">
            <v>0</v>
          </cell>
          <cell r="U325">
            <v>0</v>
          </cell>
          <cell r="W325">
            <v>0</v>
          </cell>
        </row>
        <row r="326">
          <cell r="P326" t="str">
            <v>___</v>
          </cell>
          <cell r="T326">
            <v>0</v>
          </cell>
          <cell r="U326">
            <v>0</v>
          </cell>
          <cell r="W326">
            <v>0</v>
          </cell>
        </row>
        <row r="327">
          <cell r="P327" t="str">
            <v>___</v>
          </cell>
          <cell r="T327">
            <v>0</v>
          </cell>
          <cell r="U327">
            <v>0</v>
          </cell>
          <cell r="W327">
            <v>0</v>
          </cell>
        </row>
        <row r="328">
          <cell r="P328" t="str">
            <v>___</v>
          </cell>
          <cell r="T328">
            <v>0</v>
          </cell>
          <cell r="U328">
            <v>0</v>
          </cell>
          <cell r="W328">
            <v>0</v>
          </cell>
        </row>
        <row r="329">
          <cell r="P329" t="str">
            <v>___H</v>
          </cell>
          <cell r="T329">
            <v>0</v>
          </cell>
          <cell r="U329">
            <v>0</v>
          </cell>
          <cell r="W329">
            <v>0</v>
          </cell>
        </row>
        <row r="330">
          <cell r="P330" t="str">
            <v>___B</v>
          </cell>
          <cell r="T330">
            <v>0</v>
          </cell>
          <cell r="U330">
            <v>0</v>
          </cell>
          <cell r="W330">
            <v>0</v>
          </cell>
        </row>
        <row r="331">
          <cell r="P331" t="str">
            <v>___L</v>
          </cell>
          <cell r="T331" t="str">
            <v>Original</v>
          </cell>
          <cell r="U331" t="str">
            <v>Revised</v>
          </cell>
          <cell r="W331" t="str">
            <v>Original</v>
          </cell>
        </row>
        <row r="332">
          <cell r="P332" t="str">
            <v>___C</v>
          </cell>
          <cell r="T332" t="str">
            <v>2012/13</v>
          </cell>
          <cell r="U332" t="str">
            <v>2012/13</v>
          </cell>
          <cell r="W332" t="str">
            <v>2013/14</v>
          </cell>
        </row>
        <row r="333">
          <cell r="P333" t="str">
            <v>___</v>
          </cell>
          <cell r="T333">
            <v>0</v>
          </cell>
          <cell r="U333">
            <v>0</v>
          </cell>
          <cell r="W333">
            <v>0</v>
          </cell>
        </row>
        <row r="334">
          <cell r="P334" t="str">
            <v>___A</v>
          </cell>
          <cell r="T334">
            <v>0</v>
          </cell>
          <cell r="U334">
            <v>0</v>
          </cell>
          <cell r="W334">
            <v>0</v>
          </cell>
        </row>
        <row r="335">
          <cell r="P335" t="str">
            <v>___</v>
          </cell>
          <cell r="T335">
            <v>0</v>
          </cell>
          <cell r="U335">
            <v>0</v>
          </cell>
          <cell r="W335">
            <v>0</v>
          </cell>
        </row>
        <row r="336">
          <cell r="P336" t="str">
            <v>___</v>
          </cell>
          <cell r="T336">
            <v>0</v>
          </cell>
          <cell r="U336">
            <v>0</v>
          </cell>
          <cell r="W336">
            <v>0</v>
          </cell>
        </row>
        <row r="337">
          <cell r="P337" t="str">
            <v>A005___1</v>
          </cell>
          <cell r="Q337" t="str">
            <v>A0311000</v>
          </cell>
          <cell r="T337">
            <v>5700</v>
          </cell>
          <cell r="U337">
            <v>5700</v>
          </cell>
          <cell r="W337">
            <v>8300</v>
          </cell>
        </row>
        <row r="338">
          <cell r="P338" t="str">
            <v>___</v>
          </cell>
          <cell r="Q338" t="str">
            <v/>
          </cell>
          <cell r="T338">
            <v>0</v>
          </cell>
          <cell r="U338">
            <v>0</v>
          </cell>
          <cell r="W338">
            <v>0</v>
          </cell>
        </row>
        <row r="339">
          <cell r="P339" t="str">
            <v>___</v>
          </cell>
          <cell r="T339">
            <v>0</v>
          </cell>
          <cell r="U339">
            <v>0</v>
          </cell>
          <cell r="W339">
            <v>0</v>
          </cell>
        </row>
        <row r="340">
          <cell r="P340" t="str">
            <v>A005___2</v>
          </cell>
          <cell r="Q340" t="str">
            <v>A0312000</v>
          </cell>
          <cell r="T340">
            <v>840</v>
          </cell>
          <cell r="U340">
            <v>840</v>
          </cell>
          <cell r="W340">
            <v>840</v>
          </cell>
        </row>
        <row r="341">
          <cell r="P341" t="str">
            <v>A005___2</v>
          </cell>
          <cell r="Q341" t="str">
            <v>A0312101</v>
          </cell>
          <cell r="T341">
            <v>1800</v>
          </cell>
          <cell r="U341">
            <v>1800</v>
          </cell>
          <cell r="W341">
            <v>1800</v>
          </cell>
        </row>
        <row r="342">
          <cell r="P342" t="str">
            <v>A005___2</v>
          </cell>
          <cell r="Q342" t="str">
            <v>A0312105</v>
          </cell>
          <cell r="T342">
            <v>950</v>
          </cell>
          <cell r="U342">
            <v>950</v>
          </cell>
          <cell r="W342">
            <v>950</v>
          </cell>
        </row>
        <row r="343">
          <cell r="P343" t="str">
            <v>A005___2</v>
          </cell>
          <cell r="Q343" t="str">
            <v>A0312300</v>
          </cell>
          <cell r="T343">
            <v>700</v>
          </cell>
          <cell r="U343">
            <v>700</v>
          </cell>
          <cell r="W343">
            <v>700</v>
          </cell>
        </row>
        <row r="344">
          <cell r="P344" t="str">
            <v>___</v>
          </cell>
          <cell r="Q344" t="str">
            <v/>
          </cell>
          <cell r="T344">
            <v>0</v>
          </cell>
          <cell r="U344">
            <v>0</v>
          </cell>
          <cell r="W344">
            <v>0</v>
          </cell>
        </row>
        <row r="345">
          <cell r="P345" t="str">
            <v>___</v>
          </cell>
          <cell r="Q345" t="str">
            <v/>
          </cell>
          <cell r="T345">
            <v>0</v>
          </cell>
          <cell r="U345">
            <v>0</v>
          </cell>
          <cell r="W345">
            <v>0</v>
          </cell>
        </row>
        <row r="346">
          <cell r="P346" t="str">
            <v>A005___4</v>
          </cell>
          <cell r="Q346" t="str">
            <v>A0314000</v>
          </cell>
          <cell r="T346">
            <v>100</v>
          </cell>
          <cell r="U346">
            <v>100</v>
          </cell>
          <cell r="W346">
            <v>100</v>
          </cell>
        </row>
        <row r="347">
          <cell r="P347" t="str">
            <v>A005___4</v>
          </cell>
          <cell r="Q347" t="str">
            <v>A0314500</v>
          </cell>
          <cell r="T347">
            <v>200</v>
          </cell>
          <cell r="U347">
            <v>200</v>
          </cell>
          <cell r="W347">
            <v>200</v>
          </cell>
        </row>
        <row r="348">
          <cell r="P348" t="str">
            <v>___</v>
          </cell>
          <cell r="Q348" t="str">
            <v/>
          </cell>
          <cell r="T348">
            <v>0</v>
          </cell>
          <cell r="U348">
            <v>0</v>
          </cell>
          <cell r="W348">
            <v>0</v>
          </cell>
        </row>
        <row r="350">
          <cell r="P350" t="str">
            <v>___</v>
          </cell>
          <cell r="Q350" t="str">
            <v/>
          </cell>
          <cell r="T350">
            <v>0</v>
          </cell>
          <cell r="U350">
            <v>0</v>
          </cell>
          <cell r="W350">
            <v>0</v>
          </cell>
        </row>
        <row r="351">
          <cell r="P351" t="str">
            <v>___</v>
          </cell>
          <cell r="Q351" t="str">
            <v/>
          </cell>
          <cell r="T351">
            <v>0</v>
          </cell>
          <cell r="U351">
            <v>0</v>
          </cell>
          <cell r="W351">
            <v>0</v>
          </cell>
        </row>
        <row r="352">
          <cell r="P352" t="str">
            <v>___</v>
          </cell>
          <cell r="Q352" t="str">
            <v/>
          </cell>
          <cell r="T352">
            <v>0</v>
          </cell>
          <cell r="U352">
            <v>0</v>
          </cell>
          <cell r="W352">
            <v>0</v>
          </cell>
        </row>
        <row r="353">
          <cell r="P353" t="str">
            <v>A005___8</v>
          </cell>
          <cell r="Q353" t="str">
            <v>A0318210</v>
          </cell>
          <cell r="T353">
            <v>8000</v>
          </cell>
          <cell r="U353">
            <v>8000</v>
          </cell>
          <cell r="W353">
            <v>7000</v>
          </cell>
        </row>
        <row r="354">
          <cell r="P354" t="str">
            <v>A005___8</v>
          </cell>
          <cell r="Q354" t="str">
            <v>A0318300</v>
          </cell>
          <cell r="T354">
            <v>4000</v>
          </cell>
          <cell r="U354">
            <v>4000</v>
          </cell>
          <cell r="W354">
            <v>3000</v>
          </cell>
        </row>
        <row r="355">
          <cell r="P355" t="str">
            <v>___</v>
          </cell>
          <cell r="Q355" t="str">
            <v/>
          </cell>
          <cell r="T355">
            <v>0</v>
          </cell>
          <cell r="U355">
            <v>0</v>
          </cell>
          <cell r="W355">
            <v>0</v>
          </cell>
        </row>
        <row r="356">
          <cell r="P356" t="str">
            <v>___</v>
          </cell>
          <cell r="Q356" t="str">
            <v/>
          </cell>
          <cell r="T356">
            <v>0</v>
          </cell>
          <cell r="U356">
            <v>0</v>
          </cell>
          <cell r="W356">
            <v>0</v>
          </cell>
        </row>
        <row r="357">
          <cell r="P357" t="str">
            <v>___</v>
          </cell>
          <cell r="Q357" t="str">
            <v/>
          </cell>
          <cell r="T357">
            <v>0</v>
          </cell>
          <cell r="U357">
            <v>0</v>
          </cell>
          <cell r="W357">
            <v>0</v>
          </cell>
        </row>
        <row r="358">
          <cell r="P358" t="str">
            <v>___</v>
          </cell>
          <cell r="Q358" t="str">
            <v/>
          </cell>
          <cell r="T358">
            <v>0</v>
          </cell>
          <cell r="U358">
            <v>0</v>
          </cell>
          <cell r="W358">
            <v>0</v>
          </cell>
        </row>
        <row r="359">
          <cell r="P359" t="str">
            <v>___</v>
          </cell>
          <cell r="Q359" t="str">
            <v/>
          </cell>
          <cell r="T359">
            <v>0</v>
          </cell>
          <cell r="U359">
            <v>0</v>
          </cell>
          <cell r="W359">
            <v>0</v>
          </cell>
        </row>
        <row r="360">
          <cell r="P360" t="str">
            <v>___</v>
          </cell>
          <cell r="Q360" t="str">
            <v/>
          </cell>
          <cell r="T360">
            <v>0</v>
          </cell>
          <cell r="U360">
            <v>0</v>
          </cell>
          <cell r="W360">
            <v>0</v>
          </cell>
        </row>
        <row r="361">
          <cell r="P361" t="str">
            <v>A005___5</v>
          </cell>
          <cell r="Q361" t="str">
            <v>A0315100</v>
          </cell>
          <cell r="T361">
            <v>11550</v>
          </cell>
          <cell r="U361">
            <v>11550</v>
          </cell>
          <cell r="W361">
            <v>11550</v>
          </cell>
        </row>
        <row r="362">
          <cell r="P362" t="str">
            <v>A005___</v>
          </cell>
          <cell r="Q362" t="str">
            <v/>
          </cell>
          <cell r="T362">
            <v>0</v>
          </cell>
          <cell r="U362">
            <v>0</v>
          </cell>
          <cell r="W362">
            <v>0</v>
          </cell>
        </row>
        <row r="363">
          <cell r="P363" t="str">
            <v>___</v>
          </cell>
          <cell r="Q363" t="str">
            <v/>
          </cell>
          <cell r="T363">
            <v>0</v>
          </cell>
          <cell r="U363">
            <v>0</v>
          </cell>
          <cell r="W363">
            <v>0</v>
          </cell>
        </row>
        <row r="364">
          <cell r="P364" t="str">
            <v>A005___7</v>
          </cell>
          <cell r="Q364" t="str">
            <v>A0317000</v>
          </cell>
          <cell r="T364">
            <v>16100</v>
          </cell>
          <cell r="U364">
            <v>16100</v>
          </cell>
          <cell r="W364">
            <v>16100</v>
          </cell>
        </row>
        <row r="365">
          <cell r="P365" t="str">
            <v>A005___</v>
          </cell>
          <cell r="Q365" t="str">
            <v/>
          </cell>
          <cell r="T365">
            <v>0</v>
          </cell>
          <cell r="U365">
            <v>0</v>
          </cell>
          <cell r="W365">
            <v>0</v>
          </cell>
        </row>
        <row r="366">
          <cell r="P366" t="str">
            <v>A005___</v>
          </cell>
          <cell r="Q366" t="str">
            <v/>
          </cell>
          <cell r="T366">
            <v>0</v>
          </cell>
          <cell r="U366">
            <v>0</v>
          </cell>
          <cell r="W366">
            <v>0</v>
          </cell>
        </row>
        <row r="367">
          <cell r="P367" t="str">
            <v>A005b___8</v>
          </cell>
          <cell r="Q367" t="str">
            <v>A0318600</v>
          </cell>
          <cell r="T367">
            <v>0</v>
          </cell>
          <cell r="U367">
            <v>0</v>
          </cell>
          <cell r="W367">
            <v>0</v>
          </cell>
        </row>
        <row r="368">
          <cell r="P368" t="str">
            <v>A005___</v>
          </cell>
          <cell r="Q368" t="str">
            <v/>
          </cell>
          <cell r="T368">
            <v>0</v>
          </cell>
          <cell r="U368">
            <v>0</v>
          </cell>
          <cell r="W368">
            <v>0</v>
          </cell>
        </row>
        <row r="369">
          <cell r="P369" t="str">
            <v>___</v>
          </cell>
          <cell r="Q369" t="str">
            <v/>
          </cell>
          <cell r="T369">
            <v>0</v>
          </cell>
          <cell r="U369">
            <v>0</v>
          </cell>
          <cell r="W369">
            <v>0</v>
          </cell>
        </row>
        <row r="370">
          <cell r="P370" t="str">
            <v>___</v>
          </cell>
          <cell r="Q370" t="str">
            <v/>
          </cell>
          <cell r="T370">
            <v>0</v>
          </cell>
          <cell r="U370">
            <v>0</v>
          </cell>
          <cell r="W370">
            <v>0</v>
          </cell>
        </row>
        <row r="371">
          <cell r="P371" t="str">
            <v>___</v>
          </cell>
          <cell r="Q371" t="str">
            <v/>
          </cell>
          <cell r="T371">
            <v>0</v>
          </cell>
          <cell r="U371">
            <v>0</v>
          </cell>
          <cell r="W371">
            <v>0</v>
          </cell>
        </row>
        <row r="372">
          <cell r="P372" t="str">
            <v>___</v>
          </cell>
          <cell r="Q372" t="str">
            <v/>
          </cell>
          <cell r="T372">
            <v>0</v>
          </cell>
          <cell r="U372">
            <v>0</v>
          </cell>
          <cell r="W372">
            <v>0</v>
          </cell>
        </row>
        <row r="373">
          <cell r="P373" t="str">
            <v>___</v>
          </cell>
          <cell r="Q373" t="str">
            <v/>
          </cell>
          <cell r="T373">
            <v>0</v>
          </cell>
          <cell r="U373">
            <v>0</v>
          </cell>
          <cell r="W373">
            <v>0</v>
          </cell>
        </row>
        <row r="374">
          <cell r="P374" t="str">
            <v>___</v>
          </cell>
          <cell r="T374">
            <v>0</v>
          </cell>
          <cell r="U374">
            <v>0</v>
          </cell>
          <cell r="W374">
            <v>0</v>
          </cell>
        </row>
        <row r="377">
          <cell r="P377" t="str">
            <v>___L</v>
          </cell>
          <cell r="T377" t="str">
            <v>Original</v>
          </cell>
          <cell r="U377" t="str">
            <v>Revised</v>
          </cell>
          <cell r="W377" t="str">
            <v>Original</v>
          </cell>
        </row>
        <row r="378">
          <cell r="P378" t="str">
            <v>___C</v>
          </cell>
          <cell r="T378" t="str">
            <v>2012/13</v>
          </cell>
          <cell r="U378" t="str">
            <v>2012/13</v>
          </cell>
          <cell r="W378" t="str">
            <v>2013/14</v>
          </cell>
        </row>
        <row r="379">
          <cell r="P379" t="str">
            <v>___</v>
          </cell>
          <cell r="T379">
            <v>0</v>
          </cell>
          <cell r="U379">
            <v>0</v>
          </cell>
          <cell r="W379">
            <v>0</v>
          </cell>
        </row>
        <row r="380">
          <cell r="P380" t="str">
            <v>___A</v>
          </cell>
          <cell r="T380">
            <v>0</v>
          </cell>
          <cell r="U380">
            <v>0</v>
          </cell>
          <cell r="W380">
            <v>0</v>
          </cell>
        </row>
        <row r="381">
          <cell r="P381" t="str">
            <v>___</v>
          </cell>
          <cell r="T381">
            <v>0</v>
          </cell>
          <cell r="U381">
            <v>0</v>
          </cell>
          <cell r="W381">
            <v>0</v>
          </cell>
        </row>
        <row r="382">
          <cell r="P382" t="str">
            <v>___</v>
          </cell>
          <cell r="T382">
            <v>0</v>
          </cell>
          <cell r="U382">
            <v>0</v>
          </cell>
          <cell r="W382">
            <v>0</v>
          </cell>
        </row>
        <row r="383">
          <cell r="P383" t="str">
            <v>A005___1</v>
          </cell>
          <cell r="Q383" t="str">
            <v>A0321000</v>
          </cell>
          <cell r="T383">
            <v>5400</v>
          </cell>
          <cell r="U383">
            <v>5400</v>
          </cell>
          <cell r="W383">
            <v>7700</v>
          </cell>
        </row>
        <row r="384">
          <cell r="P384" t="str">
            <v>___</v>
          </cell>
          <cell r="Q384" t="str">
            <v/>
          </cell>
          <cell r="T384">
            <v>0</v>
          </cell>
          <cell r="U384">
            <v>0</v>
          </cell>
          <cell r="W384">
            <v>0</v>
          </cell>
        </row>
        <row r="385">
          <cell r="P385" t="str">
            <v>___</v>
          </cell>
          <cell r="T385">
            <v>0</v>
          </cell>
          <cell r="U385">
            <v>0</v>
          </cell>
          <cell r="W385">
            <v>0</v>
          </cell>
        </row>
        <row r="386">
          <cell r="P386" t="str">
            <v>A005___2</v>
          </cell>
          <cell r="Q386" t="str">
            <v>A0322000</v>
          </cell>
          <cell r="T386">
            <v>1510</v>
          </cell>
          <cell r="U386">
            <v>1510</v>
          </cell>
          <cell r="W386">
            <v>1510</v>
          </cell>
        </row>
        <row r="387">
          <cell r="P387" t="str">
            <v>A005___2</v>
          </cell>
          <cell r="Q387" t="str">
            <v>A0322101</v>
          </cell>
          <cell r="T387">
            <v>0</v>
          </cell>
          <cell r="U387">
            <v>0</v>
          </cell>
          <cell r="W387">
            <v>0</v>
          </cell>
        </row>
        <row r="388">
          <cell r="P388" t="str">
            <v>A005___2</v>
          </cell>
          <cell r="Q388" t="str">
            <v>A0322102</v>
          </cell>
          <cell r="T388">
            <v>750</v>
          </cell>
          <cell r="U388">
            <v>750</v>
          </cell>
          <cell r="W388">
            <v>750</v>
          </cell>
        </row>
        <row r="389">
          <cell r="P389" t="str">
            <v>A005___2</v>
          </cell>
          <cell r="Q389" t="str">
            <v>A0322105</v>
          </cell>
          <cell r="T389">
            <v>900</v>
          </cell>
          <cell r="U389">
            <v>900</v>
          </cell>
          <cell r="W389">
            <v>900</v>
          </cell>
        </row>
        <row r="390">
          <cell r="P390" t="str">
            <v>A005___2</v>
          </cell>
          <cell r="Q390" t="str">
            <v>A0322300</v>
          </cell>
          <cell r="T390">
            <v>1000</v>
          </cell>
          <cell r="U390">
            <v>1000</v>
          </cell>
          <cell r="W390">
            <v>1000</v>
          </cell>
        </row>
        <row r="391">
          <cell r="P391" t="str">
            <v>___</v>
          </cell>
          <cell r="Q391" t="str">
            <v/>
          </cell>
          <cell r="T391">
            <v>0</v>
          </cell>
          <cell r="U391">
            <v>0</v>
          </cell>
          <cell r="W391">
            <v>0</v>
          </cell>
        </row>
        <row r="392">
          <cell r="P392" t="str">
            <v>___</v>
          </cell>
          <cell r="Q392" t="str">
            <v/>
          </cell>
          <cell r="T392">
            <v>0</v>
          </cell>
          <cell r="U392">
            <v>0</v>
          </cell>
          <cell r="W392">
            <v>0</v>
          </cell>
        </row>
        <row r="393">
          <cell r="P393" t="str">
            <v>___</v>
          </cell>
          <cell r="Q393" t="str">
            <v/>
          </cell>
          <cell r="T393">
            <v>0</v>
          </cell>
          <cell r="U393">
            <v>0</v>
          </cell>
          <cell r="W393">
            <v>0</v>
          </cell>
        </row>
        <row r="394">
          <cell r="P394" t="str">
            <v>A005___4</v>
          </cell>
          <cell r="Q394" t="str">
            <v>A0324000</v>
          </cell>
          <cell r="T394">
            <v>300</v>
          </cell>
          <cell r="U394">
            <v>300</v>
          </cell>
          <cell r="W394">
            <v>300</v>
          </cell>
        </row>
        <row r="395">
          <cell r="P395" t="str">
            <v>A005___4</v>
          </cell>
          <cell r="Q395" t="str">
            <v>A0324500</v>
          </cell>
          <cell r="T395">
            <v>200</v>
          </cell>
          <cell r="U395">
            <v>200</v>
          </cell>
          <cell r="W395">
            <v>200</v>
          </cell>
        </row>
        <row r="396">
          <cell r="P396" t="str">
            <v>___</v>
          </cell>
          <cell r="Q396" t="str">
            <v/>
          </cell>
          <cell r="T396">
            <v>0</v>
          </cell>
          <cell r="U396">
            <v>0</v>
          </cell>
          <cell r="W396">
            <v>0</v>
          </cell>
        </row>
        <row r="397">
          <cell r="P397" t="str">
            <v>___</v>
          </cell>
          <cell r="Q397" t="str">
            <v/>
          </cell>
          <cell r="T397">
            <v>0</v>
          </cell>
          <cell r="U397">
            <v>0</v>
          </cell>
          <cell r="W397">
            <v>0</v>
          </cell>
        </row>
        <row r="398">
          <cell r="P398" t="str">
            <v>___</v>
          </cell>
          <cell r="Q398" t="str">
            <v/>
          </cell>
          <cell r="T398">
            <v>0</v>
          </cell>
          <cell r="U398">
            <v>0</v>
          </cell>
          <cell r="W398">
            <v>0</v>
          </cell>
        </row>
        <row r="399">
          <cell r="P399" t="str">
            <v>___</v>
          </cell>
          <cell r="Q399" t="str">
            <v/>
          </cell>
          <cell r="T399">
            <v>0</v>
          </cell>
          <cell r="U399">
            <v>0</v>
          </cell>
          <cell r="W399">
            <v>0</v>
          </cell>
        </row>
        <row r="400">
          <cell r="P400" t="str">
            <v>___</v>
          </cell>
          <cell r="Q400" t="str">
            <v/>
          </cell>
          <cell r="T400">
            <v>0</v>
          </cell>
          <cell r="U400">
            <v>0</v>
          </cell>
          <cell r="W400">
            <v>0</v>
          </cell>
        </row>
        <row r="401">
          <cell r="P401" t="str">
            <v>A005___8</v>
          </cell>
          <cell r="Q401" t="str">
            <v>A0328210</v>
          </cell>
          <cell r="T401">
            <v>1000</v>
          </cell>
          <cell r="U401">
            <v>1000</v>
          </cell>
          <cell r="W401">
            <v>1000</v>
          </cell>
        </row>
        <row r="402">
          <cell r="P402" t="str">
            <v>A005___8</v>
          </cell>
          <cell r="Q402" t="str">
            <v>A0328300</v>
          </cell>
          <cell r="T402">
            <v>6000</v>
          </cell>
          <cell r="U402">
            <v>6000</v>
          </cell>
          <cell r="W402">
            <v>7000</v>
          </cell>
        </row>
        <row r="403">
          <cell r="P403" t="str">
            <v>___</v>
          </cell>
          <cell r="Q403" t="str">
            <v/>
          </cell>
          <cell r="T403">
            <v>0</v>
          </cell>
          <cell r="U403">
            <v>0</v>
          </cell>
          <cell r="W403">
            <v>0</v>
          </cell>
        </row>
        <row r="404">
          <cell r="P404" t="str">
            <v>___</v>
          </cell>
          <cell r="Q404" t="str">
            <v/>
          </cell>
          <cell r="T404">
            <v>0</v>
          </cell>
          <cell r="U404">
            <v>0</v>
          </cell>
          <cell r="W404">
            <v>0</v>
          </cell>
        </row>
        <row r="405">
          <cell r="P405" t="str">
            <v>___</v>
          </cell>
          <cell r="Q405" t="str">
            <v/>
          </cell>
          <cell r="T405">
            <v>0</v>
          </cell>
          <cell r="U405">
            <v>0</v>
          </cell>
          <cell r="W405">
            <v>0</v>
          </cell>
        </row>
        <row r="406">
          <cell r="P406" t="str">
            <v>___</v>
          </cell>
          <cell r="Q406" t="str">
            <v/>
          </cell>
          <cell r="T406">
            <v>0</v>
          </cell>
          <cell r="U406">
            <v>0</v>
          </cell>
          <cell r="W406">
            <v>0</v>
          </cell>
        </row>
        <row r="407">
          <cell r="P407" t="str">
            <v>___</v>
          </cell>
          <cell r="Q407" t="str">
            <v/>
          </cell>
          <cell r="T407">
            <v>0</v>
          </cell>
          <cell r="U407">
            <v>0</v>
          </cell>
          <cell r="W407">
            <v>0</v>
          </cell>
        </row>
        <row r="408">
          <cell r="P408" t="str">
            <v>___</v>
          </cell>
          <cell r="Q408" t="str">
            <v/>
          </cell>
          <cell r="T408">
            <v>0</v>
          </cell>
          <cell r="U408">
            <v>0</v>
          </cell>
          <cell r="W408">
            <v>0</v>
          </cell>
        </row>
        <row r="409">
          <cell r="P409" t="str">
            <v>A005___5</v>
          </cell>
          <cell r="Q409" t="str">
            <v>A0325100</v>
          </cell>
          <cell r="T409">
            <v>2360</v>
          </cell>
          <cell r="U409">
            <v>2360</v>
          </cell>
          <cell r="W409">
            <v>2360</v>
          </cell>
        </row>
        <row r="410">
          <cell r="P410" t="str">
            <v>___</v>
          </cell>
          <cell r="Q410" t="str">
            <v/>
          </cell>
          <cell r="T410">
            <v>0</v>
          </cell>
          <cell r="U410">
            <v>0</v>
          </cell>
          <cell r="W410">
            <v>0</v>
          </cell>
        </row>
        <row r="411">
          <cell r="P411" t="str">
            <v>___</v>
          </cell>
          <cell r="Q411" t="str">
            <v/>
          </cell>
          <cell r="T411">
            <v>0</v>
          </cell>
          <cell r="U411">
            <v>0</v>
          </cell>
          <cell r="W411">
            <v>0</v>
          </cell>
        </row>
        <row r="412">
          <cell r="P412" t="str">
            <v>A005___7</v>
          </cell>
          <cell r="Q412" t="str">
            <v>A0327000</v>
          </cell>
          <cell r="T412">
            <v>11500</v>
          </cell>
          <cell r="U412">
            <v>11500</v>
          </cell>
          <cell r="W412">
            <v>11500</v>
          </cell>
        </row>
        <row r="413">
          <cell r="P413" t="str">
            <v>___</v>
          </cell>
          <cell r="T413">
            <v>0</v>
          </cell>
          <cell r="U413">
            <v>0</v>
          </cell>
          <cell r="W413">
            <v>0</v>
          </cell>
        </row>
        <row r="414">
          <cell r="P414" t="str">
            <v>___</v>
          </cell>
          <cell r="T414">
            <v>0</v>
          </cell>
          <cell r="U414">
            <v>0</v>
          </cell>
          <cell r="W414">
            <v>0</v>
          </cell>
        </row>
        <row r="415">
          <cell r="P415" t="str">
            <v>___</v>
          </cell>
          <cell r="T415">
            <v>0</v>
          </cell>
          <cell r="U415">
            <v>0</v>
          </cell>
          <cell r="W415">
            <v>0</v>
          </cell>
        </row>
        <row r="416">
          <cell r="P416" t="str">
            <v>___</v>
          </cell>
          <cell r="T416">
            <v>0</v>
          </cell>
          <cell r="U416">
            <v>0</v>
          </cell>
          <cell r="W416">
            <v>0</v>
          </cell>
        </row>
        <row r="417">
          <cell r="P417" t="str">
            <v>___</v>
          </cell>
          <cell r="T417">
            <v>0</v>
          </cell>
          <cell r="U417">
            <v>0</v>
          </cell>
          <cell r="W417">
            <v>0</v>
          </cell>
        </row>
        <row r="418">
          <cell r="P418" t="str">
            <v>___</v>
          </cell>
          <cell r="T418">
            <v>0</v>
          </cell>
          <cell r="U418">
            <v>0</v>
          </cell>
          <cell r="W418">
            <v>0</v>
          </cell>
        </row>
        <row r="419">
          <cell r="P419" t="str">
            <v>___H</v>
          </cell>
          <cell r="T419">
            <v>0</v>
          </cell>
          <cell r="U419">
            <v>0</v>
          </cell>
          <cell r="W419">
            <v>0</v>
          </cell>
        </row>
        <row r="420">
          <cell r="P420" t="str">
            <v>___B</v>
          </cell>
          <cell r="T420">
            <v>0</v>
          </cell>
          <cell r="U420">
            <v>0</v>
          </cell>
          <cell r="W420">
            <v>0</v>
          </cell>
        </row>
        <row r="421">
          <cell r="P421" t="str">
            <v>___L</v>
          </cell>
          <cell r="T421" t="str">
            <v>Original</v>
          </cell>
          <cell r="U421" t="str">
            <v>Revised</v>
          </cell>
          <cell r="W421" t="str">
            <v>Original</v>
          </cell>
        </row>
        <row r="422">
          <cell r="P422" t="str">
            <v>___C</v>
          </cell>
          <cell r="T422" t="str">
            <v>2012/13</v>
          </cell>
          <cell r="U422" t="str">
            <v>2012/13</v>
          </cell>
          <cell r="W422" t="str">
            <v>2013/14</v>
          </cell>
        </row>
        <row r="423">
          <cell r="P423" t="str">
            <v>___</v>
          </cell>
          <cell r="T423">
            <v>0</v>
          </cell>
          <cell r="U423">
            <v>0</v>
          </cell>
          <cell r="W423">
            <v>0</v>
          </cell>
        </row>
        <row r="424">
          <cell r="P424" t="str">
            <v>___A</v>
          </cell>
          <cell r="T424">
            <v>0</v>
          </cell>
          <cell r="U424">
            <v>0</v>
          </cell>
          <cell r="W424">
            <v>0</v>
          </cell>
        </row>
        <row r="425">
          <cell r="P425" t="str">
            <v>___</v>
          </cell>
          <cell r="T425">
            <v>0</v>
          </cell>
          <cell r="U425">
            <v>0</v>
          </cell>
          <cell r="W425">
            <v>0</v>
          </cell>
        </row>
        <row r="426">
          <cell r="P426" t="str">
            <v>___</v>
          </cell>
          <cell r="T426">
            <v>0</v>
          </cell>
          <cell r="U426">
            <v>0</v>
          </cell>
          <cell r="W426">
            <v>0</v>
          </cell>
        </row>
        <row r="427">
          <cell r="P427" t="str">
            <v>A005___1</v>
          </cell>
          <cell r="Q427" t="str">
            <v>A0331000</v>
          </cell>
          <cell r="T427">
            <v>5400</v>
          </cell>
          <cell r="U427">
            <v>5400</v>
          </cell>
          <cell r="W427">
            <v>7700</v>
          </cell>
        </row>
        <row r="428">
          <cell r="P428" t="str">
            <v>___</v>
          </cell>
          <cell r="Q428" t="str">
            <v/>
          </cell>
          <cell r="T428">
            <v>0</v>
          </cell>
          <cell r="U428">
            <v>0</v>
          </cell>
          <cell r="W428">
            <v>0</v>
          </cell>
        </row>
        <row r="429">
          <cell r="P429" t="str">
            <v>___</v>
          </cell>
          <cell r="T429">
            <v>0</v>
          </cell>
          <cell r="U429">
            <v>0</v>
          </cell>
          <cell r="W429">
            <v>0</v>
          </cell>
        </row>
        <row r="430">
          <cell r="P430" t="str">
            <v>A005___2</v>
          </cell>
          <cell r="Q430" t="str">
            <v>A0332000</v>
          </cell>
          <cell r="T430">
            <v>770</v>
          </cell>
          <cell r="U430">
            <v>770</v>
          </cell>
          <cell r="W430">
            <v>770</v>
          </cell>
        </row>
        <row r="431">
          <cell r="P431" t="str">
            <v>A005___2</v>
          </cell>
          <cell r="Q431" t="str">
            <v>A0332100</v>
          </cell>
          <cell r="T431">
            <v>300</v>
          </cell>
          <cell r="U431">
            <v>300</v>
          </cell>
          <cell r="W431">
            <v>300</v>
          </cell>
        </row>
        <row r="432">
          <cell r="P432" t="str">
            <v>A005___2</v>
          </cell>
          <cell r="Q432" t="str">
            <v>A0332101</v>
          </cell>
          <cell r="T432">
            <v>1000</v>
          </cell>
          <cell r="U432">
            <v>1000</v>
          </cell>
          <cell r="W432">
            <v>1000</v>
          </cell>
        </row>
        <row r="433">
          <cell r="P433" t="str">
            <v>A005___2</v>
          </cell>
          <cell r="Q433" t="str">
            <v>A0332105</v>
          </cell>
          <cell r="T433">
            <v>1200</v>
          </cell>
          <cell r="U433">
            <v>1200</v>
          </cell>
          <cell r="W433">
            <v>1200</v>
          </cell>
        </row>
        <row r="434">
          <cell r="P434" t="str">
            <v>A005___2</v>
          </cell>
          <cell r="Q434" t="str">
            <v>A0332300</v>
          </cell>
          <cell r="T434">
            <v>800</v>
          </cell>
          <cell r="U434">
            <v>800</v>
          </cell>
          <cell r="W434">
            <v>800</v>
          </cell>
        </row>
        <row r="435">
          <cell r="P435" t="str">
            <v>___</v>
          </cell>
          <cell r="Q435" t="str">
            <v/>
          </cell>
          <cell r="T435">
            <v>0</v>
          </cell>
          <cell r="U435">
            <v>0</v>
          </cell>
          <cell r="W435">
            <v>0</v>
          </cell>
        </row>
        <row r="436">
          <cell r="P436" t="str">
            <v>___</v>
          </cell>
          <cell r="Q436" t="str">
            <v/>
          </cell>
          <cell r="T436">
            <v>0</v>
          </cell>
          <cell r="U436">
            <v>0</v>
          </cell>
          <cell r="W436">
            <v>0</v>
          </cell>
        </row>
        <row r="437">
          <cell r="P437" t="str">
            <v>___</v>
          </cell>
          <cell r="Q437" t="str">
            <v/>
          </cell>
          <cell r="T437">
            <v>0</v>
          </cell>
          <cell r="U437">
            <v>0</v>
          </cell>
          <cell r="W437">
            <v>0</v>
          </cell>
        </row>
        <row r="438">
          <cell r="P438" t="str">
            <v>A005___4</v>
          </cell>
          <cell r="Q438" t="str">
            <v>A0334000</v>
          </cell>
          <cell r="T438">
            <v>500</v>
          </cell>
          <cell r="U438">
            <v>500</v>
          </cell>
          <cell r="W438">
            <v>500</v>
          </cell>
        </row>
        <row r="439">
          <cell r="P439" t="str">
            <v>A005___4</v>
          </cell>
          <cell r="Q439" t="str">
            <v>A0334100</v>
          </cell>
          <cell r="T439">
            <v>0</v>
          </cell>
          <cell r="U439">
            <v>0</v>
          </cell>
          <cell r="W439">
            <v>0</v>
          </cell>
        </row>
        <row r="440">
          <cell r="P440" t="str">
            <v>A005___4</v>
          </cell>
          <cell r="Q440" t="str">
            <v>A0334500</v>
          </cell>
          <cell r="T440">
            <v>200</v>
          </cell>
          <cell r="U440">
            <v>200</v>
          </cell>
          <cell r="W440">
            <v>200</v>
          </cell>
        </row>
        <row r="441">
          <cell r="P441" t="str">
            <v>___</v>
          </cell>
          <cell r="Q441" t="str">
            <v/>
          </cell>
          <cell r="T441">
            <v>0</v>
          </cell>
          <cell r="U441">
            <v>0</v>
          </cell>
          <cell r="W441">
            <v>0</v>
          </cell>
        </row>
        <row r="442">
          <cell r="P442" t="str">
            <v>___</v>
          </cell>
          <cell r="Q442" t="str">
            <v/>
          </cell>
          <cell r="T442">
            <v>0</v>
          </cell>
          <cell r="U442">
            <v>0</v>
          </cell>
          <cell r="W442">
            <v>0</v>
          </cell>
        </row>
        <row r="443">
          <cell r="P443" t="str">
            <v>___</v>
          </cell>
          <cell r="Q443" t="str">
            <v/>
          </cell>
          <cell r="T443">
            <v>0</v>
          </cell>
          <cell r="U443">
            <v>0</v>
          </cell>
          <cell r="W443">
            <v>0</v>
          </cell>
        </row>
        <row r="444">
          <cell r="P444" t="str">
            <v>___</v>
          </cell>
          <cell r="Q444" t="str">
            <v/>
          </cell>
          <cell r="T444">
            <v>0</v>
          </cell>
          <cell r="U444">
            <v>0</v>
          </cell>
          <cell r="W444">
            <v>0</v>
          </cell>
        </row>
        <row r="445">
          <cell r="P445" t="str">
            <v>___</v>
          </cell>
          <cell r="Q445" t="str">
            <v/>
          </cell>
          <cell r="T445">
            <v>0</v>
          </cell>
          <cell r="U445">
            <v>0</v>
          </cell>
          <cell r="W445">
            <v>0</v>
          </cell>
        </row>
        <row r="446">
          <cell r="P446" t="str">
            <v>A005___8</v>
          </cell>
          <cell r="Q446" t="str">
            <v>A0338200</v>
          </cell>
          <cell r="T446">
            <v>500</v>
          </cell>
          <cell r="U446">
            <v>500</v>
          </cell>
          <cell r="W446">
            <v>500</v>
          </cell>
        </row>
        <row r="447">
          <cell r="P447" t="str">
            <v>A005___8</v>
          </cell>
          <cell r="Q447" t="str">
            <v>A0338210</v>
          </cell>
          <cell r="T447">
            <v>500</v>
          </cell>
          <cell r="U447">
            <v>500</v>
          </cell>
          <cell r="W447">
            <v>1500</v>
          </cell>
        </row>
        <row r="448">
          <cell r="P448" t="str">
            <v>A005___8</v>
          </cell>
          <cell r="Q448" t="str">
            <v>A0338300</v>
          </cell>
          <cell r="T448">
            <v>100</v>
          </cell>
          <cell r="U448">
            <v>100</v>
          </cell>
          <cell r="W448">
            <v>100</v>
          </cell>
        </row>
        <row r="449">
          <cell r="P449" t="str">
            <v>___</v>
          </cell>
          <cell r="Q449" t="str">
            <v/>
          </cell>
          <cell r="T449">
            <v>0</v>
          </cell>
          <cell r="U449">
            <v>0</v>
          </cell>
          <cell r="W449">
            <v>0</v>
          </cell>
        </row>
        <row r="450">
          <cell r="P450" t="str">
            <v>___</v>
          </cell>
          <cell r="Q450" t="str">
            <v/>
          </cell>
          <cell r="T450">
            <v>0</v>
          </cell>
          <cell r="U450">
            <v>0</v>
          </cell>
          <cell r="W450">
            <v>0</v>
          </cell>
        </row>
        <row r="451">
          <cell r="P451" t="str">
            <v>___</v>
          </cell>
          <cell r="Q451" t="str">
            <v/>
          </cell>
          <cell r="T451">
            <v>0</v>
          </cell>
          <cell r="U451">
            <v>0</v>
          </cell>
          <cell r="W451">
            <v>0</v>
          </cell>
        </row>
        <row r="452">
          <cell r="P452" t="str">
            <v>___</v>
          </cell>
          <cell r="Q452" t="str">
            <v/>
          </cell>
          <cell r="T452">
            <v>0</v>
          </cell>
          <cell r="U452">
            <v>0</v>
          </cell>
          <cell r="W452">
            <v>0</v>
          </cell>
        </row>
        <row r="453">
          <cell r="P453" t="str">
            <v>___</v>
          </cell>
          <cell r="Q453" t="str">
            <v/>
          </cell>
          <cell r="T453">
            <v>0</v>
          </cell>
          <cell r="U453">
            <v>0</v>
          </cell>
          <cell r="W453">
            <v>0</v>
          </cell>
        </row>
        <row r="454">
          <cell r="P454" t="str">
            <v>___</v>
          </cell>
          <cell r="Q454" t="str">
            <v/>
          </cell>
          <cell r="T454">
            <v>0</v>
          </cell>
          <cell r="U454">
            <v>0</v>
          </cell>
          <cell r="W454">
            <v>0</v>
          </cell>
        </row>
        <row r="455">
          <cell r="P455" t="str">
            <v>A005___5</v>
          </cell>
          <cell r="Q455" t="str">
            <v>A0335100</v>
          </cell>
          <cell r="T455">
            <v>880</v>
          </cell>
          <cell r="U455">
            <v>880</v>
          </cell>
          <cell r="W455">
            <v>880</v>
          </cell>
        </row>
        <row r="456">
          <cell r="P456" t="str">
            <v>___</v>
          </cell>
          <cell r="Q456" t="str">
            <v/>
          </cell>
          <cell r="T456">
            <v>0</v>
          </cell>
          <cell r="U456">
            <v>0</v>
          </cell>
          <cell r="W456">
            <v>0</v>
          </cell>
        </row>
        <row r="457">
          <cell r="P457" t="str">
            <v>___</v>
          </cell>
          <cell r="Q457" t="str">
            <v/>
          </cell>
          <cell r="T457">
            <v>0</v>
          </cell>
          <cell r="U457">
            <v>0</v>
          </cell>
          <cell r="W457">
            <v>0</v>
          </cell>
        </row>
        <row r="458">
          <cell r="P458" t="str">
            <v>A005___7</v>
          </cell>
          <cell r="Q458" t="str">
            <v>A0337000</v>
          </cell>
          <cell r="T458">
            <v>5500</v>
          </cell>
          <cell r="U458">
            <v>5600</v>
          </cell>
          <cell r="W458">
            <v>3800</v>
          </cell>
        </row>
        <row r="459">
          <cell r="P459" t="str">
            <v>___</v>
          </cell>
          <cell r="T459">
            <v>0</v>
          </cell>
          <cell r="U459">
            <v>0</v>
          </cell>
          <cell r="W459">
            <v>0</v>
          </cell>
        </row>
        <row r="460">
          <cell r="P460" t="str">
            <v>___</v>
          </cell>
          <cell r="T460">
            <v>0</v>
          </cell>
          <cell r="U460">
            <v>0</v>
          </cell>
          <cell r="W460">
            <v>0</v>
          </cell>
        </row>
        <row r="461">
          <cell r="P461" t="str">
            <v>___</v>
          </cell>
          <cell r="T461">
            <v>0</v>
          </cell>
          <cell r="U461">
            <v>0</v>
          </cell>
          <cell r="W461">
            <v>0</v>
          </cell>
        </row>
        <row r="462">
          <cell r="P462" t="str">
            <v>___</v>
          </cell>
          <cell r="T462">
            <v>0</v>
          </cell>
          <cell r="U462">
            <v>0</v>
          </cell>
          <cell r="W462">
            <v>0</v>
          </cell>
        </row>
        <row r="463">
          <cell r="P463" t="str">
            <v>___</v>
          </cell>
          <cell r="T463">
            <v>0</v>
          </cell>
          <cell r="U463">
            <v>0</v>
          </cell>
          <cell r="W463">
            <v>0</v>
          </cell>
        </row>
        <row r="464">
          <cell r="P464" t="str">
            <v>___</v>
          </cell>
          <cell r="T464">
            <v>0</v>
          </cell>
          <cell r="U464">
            <v>0</v>
          </cell>
          <cell r="W464">
            <v>0</v>
          </cell>
        </row>
        <row r="465">
          <cell r="P465" t="str">
            <v>___</v>
          </cell>
          <cell r="T465">
            <v>0</v>
          </cell>
          <cell r="U465">
            <v>0</v>
          </cell>
          <cell r="W465">
            <v>0</v>
          </cell>
        </row>
        <row r="466">
          <cell r="P466" t="str">
            <v>___B</v>
          </cell>
          <cell r="T466">
            <v>0</v>
          </cell>
          <cell r="U466">
            <v>0</v>
          </cell>
          <cell r="W466">
            <v>0</v>
          </cell>
        </row>
        <row r="467">
          <cell r="P467" t="str">
            <v>___L</v>
          </cell>
          <cell r="T467" t="str">
            <v>Original</v>
          </cell>
          <cell r="U467" t="str">
            <v>Revised</v>
          </cell>
          <cell r="W467" t="str">
            <v>Original</v>
          </cell>
        </row>
        <row r="468">
          <cell r="P468" t="str">
            <v>___C</v>
          </cell>
          <cell r="T468" t="str">
            <v>2012/13</v>
          </cell>
          <cell r="U468" t="str">
            <v>2012/13</v>
          </cell>
          <cell r="W468" t="str">
            <v>2013/14</v>
          </cell>
        </row>
        <row r="469">
          <cell r="P469" t="str">
            <v>___</v>
          </cell>
          <cell r="T469">
            <v>0</v>
          </cell>
          <cell r="U469">
            <v>0</v>
          </cell>
          <cell r="W469">
            <v>0</v>
          </cell>
        </row>
        <row r="470">
          <cell r="P470" t="str">
            <v>___A</v>
          </cell>
          <cell r="T470">
            <v>0</v>
          </cell>
          <cell r="U470">
            <v>0</v>
          </cell>
          <cell r="W470">
            <v>0</v>
          </cell>
        </row>
        <row r="471">
          <cell r="P471" t="str">
            <v>___</v>
          </cell>
          <cell r="T471">
            <v>0</v>
          </cell>
          <cell r="U471">
            <v>0</v>
          </cell>
          <cell r="W471">
            <v>0</v>
          </cell>
        </row>
        <row r="472">
          <cell r="P472" t="str">
            <v>___</v>
          </cell>
          <cell r="T472">
            <v>0</v>
          </cell>
          <cell r="U472">
            <v>0</v>
          </cell>
          <cell r="W472">
            <v>0</v>
          </cell>
        </row>
        <row r="473">
          <cell r="P473" t="str">
            <v>A005___1</v>
          </cell>
          <cell r="Q473" t="str">
            <v>A0341000</v>
          </cell>
          <cell r="T473">
            <v>5400</v>
          </cell>
          <cell r="U473">
            <v>5400</v>
          </cell>
          <cell r="W473">
            <v>7700</v>
          </cell>
        </row>
        <row r="474">
          <cell r="P474" t="str">
            <v>___</v>
          </cell>
          <cell r="Q474" t="str">
            <v/>
          </cell>
          <cell r="T474">
            <v>0</v>
          </cell>
          <cell r="U474">
            <v>0</v>
          </cell>
          <cell r="W474">
            <v>0</v>
          </cell>
        </row>
        <row r="475">
          <cell r="P475" t="str">
            <v>___</v>
          </cell>
          <cell r="T475">
            <v>0</v>
          </cell>
          <cell r="U475">
            <v>0</v>
          </cell>
          <cell r="W475">
            <v>0</v>
          </cell>
        </row>
        <row r="476">
          <cell r="P476" t="str">
            <v>A005___2</v>
          </cell>
          <cell r="Q476" t="str">
            <v>A0342000</v>
          </cell>
          <cell r="T476">
            <v>2640</v>
          </cell>
          <cell r="U476">
            <v>2640</v>
          </cell>
          <cell r="W476">
            <v>2640</v>
          </cell>
        </row>
        <row r="477">
          <cell r="P477" t="str">
            <v>A005___2</v>
          </cell>
          <cell r="Q477" t="str">
            <v>A0342101</v>
          </cell>
          <cell r="T477">
            <v>3700</v>
          </cell>
          <cell r="U477">
            <v>3700</v>
          </cell>
          <cell r="W477">
            <v>3700</v>
          </cell>
        </row>
        <row r="478">
          <cell r="P478" t="str">
            <v>A005___2</v>
          </cell>
          <cell r="Q478" t="str">
            <v>A0342102</v>
          </cell>
          <cell r="T478">
            <v>1600</v>
          </cell>
          <cell r="U478">
            <v>1600</v>
          </cell>
          <cell r="W478">
            <v>1600</v>
          </cell>
        </row>
        <row r="479">
          <cell r="P479" t="str">
            <v>A005___2</v>
          </cell>
          <cell r="Q479" t="str">
            <v>A0342105</v>
          </cell>
          <cell r="T479">
            <v>1100</v>
          </cell>
          <cell r="U479">
            <v>1100</v>
          </cell>
          <cell r="W479">
            <v>1100</v>
          </cell>
        </row>
        <row r="480">
          <cell r="P480" t="str">
            <v>A005___2</v>
          </cell>
          <cell r="Q480" t="str">
            <v>A0342300</v>
          </cell>
          <cell r="T480">
            <v>1700</v>
          </cell>
          <cell r="U480">
            <v>1700</v>
          </cell>
          <cell r="W480">
            <v>1700</v>
          </cell>
        </row>
        <row r="481">
          <cell r="P481" t="str">
            <v>___</v>
          </cell>
          <cell r="Q481" t="str">
            <v/>
          </cell>
          <cell r="T481">
            <v>0</v>
          </cell>
          <cell r="U481">
            <v>0</v>
          </cell>
          <cell r="W481">
            <v>0</v>
          </cell>
        </row>
        <row r="482">
          <cell r="P482" t="str">
            <v>___</v>
          </cell>
          <cell r="Q482" t="str">
            <v/>
          </cell>
          <cell r="T482">
            <v>0</v>
          </cell>
          <cell r="U482">
            <v>0</v>
          </cell>
          <cell r="W482">
            <v>0</v>
          </cell>
        </row>
        <row r="483">
          <cell r="P483" t="str">
            <v>___</v>
          </cell>
          <cell r="Q483" t="str">
            <v/>
          </cell>
          <cell r="T483">
            <v>0</v>
          </cell>
          <cell r="U483">
            <v>0</v>
          </cell>
          <cell r="W483">
            <v>0</v>
          </cell>
        </row>
        <row r="484">
          <cell r="P484" t="str">
            <v>A005___4</v>
          </cell>
          <cell r="Q484" t="str">
            <v>A0344000</v>
          </cell>
          <cell r="T484">
            <v>500</v>
          </cell>
          <cell r="U484">
            <v>500</v>
          </cell>
          <cell r="W484">
            <v>500</v>
          </cell>
        </row>
        <row r="485">
          <cell r="P485" t="str">
            <v>A005___4</v>
          </cell>
          <cell r="Q485" t="str">
            <v>A0344100</v>
          </cell>
          <cell r="T485">
            <v>0</v>
          </cell>
          <cell r="U485">
            <v>0</v>
          </cell>
          <cell r="W485">
            <v>0</v>
          </cell>
        </row>
        <row r="486">
          <cell r="P486" t="str">
            <v>A005___4</v>
          </cell>
          <cell r="Q486" t="str">
            <v>A0344500</v>
          </cell>
          <cell r="T486">
            <v>200</v>
          </cell>
          <cell r="U486">
            <v>200</v>
          </cell>
          <cell r="W486">
            <v>200</v>
          </cell>
        </row>
        <row r="487">
          <cell r="P487" t="str">
            <v>___</v>
          </cell>
          <cell r="Q487" t="str">
            <v/>
          </cell>
          <cell r="T487">
            <v>0</v>
          </cell>
          <cell r="U487">
            <v>0</v>
          </cell>
          <cell r="W487">
            <v>0</v>
          </cell>
        </row>
        <row r="488">
          <cell r="P488" t="str">
            <v>___</v>
          </cell>
          <cell r="Q488" t="str">
            <v/>
          </cell>
          <cell r="T488">
            <v>0</v>
          </cell>
          <cell r="U488">
            <v>0</v>
          </cell>
          <cell r="W488">
            <v>0</v>
          </cell>
        </row>
        <row r="489">
          <cell r="P489" t="str">
            <v>___</v>
          </cell>
          <cell r="Q489" t="str">
            <v/>
          </cell>
          <cell r="T489">
            <v>0</v>
          </cell>
          <cell r="U489">
            <v>0</v>
          </cell>
          <cell r="W489">
            <v>0</v>
          </cell>
        </row>
        <row r="490">
          <cell r="P490" t="str">
            <v>___</v>
          </cell>
          <cell r="Q490" t="str">
            <v/>
          </cell>
          <cell r="T490">
            <v>0</v>
          </cell>
          <cell r="U490">
            <v>0</v>
          </cell>
          <cell r="W490">
            <v>0</v>
          </cell>
        </row>
        <row r="491">
          <cell r="P491" t="str">
            <v>___</v>
          </cell>
          <cell r="Q491" t="str">
            <v/>
          </cell>
          <cell r="T491">
            <v>0</v>
          </cell>
          <cell r="U491">
            <v>0</v>
          </cell>
          <cell r="W491">
            <v>0</v>
          </cell>
        </row>
        <row r="492">
          <cell r="P492" t="str">
            <v>A005___8</v>
          </cell>
          <cell r="Q492" t="str">
            <v>A0348300</v>
          </cell>
          <cell r="T492">
            <v>12500</v>
          </cell>
          <cell r="U492">
            <v>12500</v>
          </cell>
          <cell r="W492">
            <v>12500</v>
          </cell>
        </row>
        <row r="493">
          <cell r="P493" t="str">
            <v>___</v>
          </cell>
          <cell r="Q493" t="str">
            <v/>
          </cell>
          <cell r="T493">
            <v>0</v>
          </cell>
          <cell r="U493">
            <v>0</v>
          </cell>
          <cell r="W493">
            <v>0</v>
          </cell>
        </row>
        <row r="494">
          <cell r="P494" t="str">
            <v>___</v>
          </cell>
          <cell r="Q494" t="str">
            <v/>
          </cell>
          <cell r="T494">
            <v>0</v>
          </cell>
          <cell r="U494">
            <v>0</v>
          </cell>
          <cell r="W494">
            <v>0</v>
          </cell>
        </row>
        <row r="495">
          <cell r="P495" t="str">
            <v>___</v>
          </cell>
          <cell r="Q495" t="str">
            <v/>
          </cell>
          <cell r="T495">
            <v>0</v>
          </cell>
          <cell r="U495">
            <v>0</v>
          </cell>
          <cell r="W495">
            <v>0</v>
          </cell>
        </row>
        <row r="496">
          <cell r="P496" t="str">
            <v>___</v>
          </cell>
          <cell r="Q496" t="str">
            <v/>
          </cell>
          <cell r="T496">
            <v>0</v>
          </cell>
          <cell r="U496">
            <v>0</v>
          </cell>
          <cell r="W496">
            <v>0</v>
          </cell>
        </row>
        <row r="497">
          <cell r="P497" t="str">
            <v>___</v>
          </cell>
          <cell r="Q497" t="str">
            <v/>
          </cell>
          <cell r="T497">
            <v>0</v>
          </cell>
          <cell r="U497">
            <v>0</v>
          </cell>
          <cell r="W497">
            <v>0</v>
          </cell>
        </row>
        <row r="498">
          <cell r="P498" t="str">
            <v>___</v>
          </cell>
          <cell r="Q498" t="str">
            <v/>
          </cell>
          <cell r="T498">
            <v>0</v>
          </cell>
          <cell r="U498">
            <v>0</v>
          </cell>
          <cell r="W498">
            <v>0</v>
          </cell>
        </row>
        <row r="499">
          <cell r="P499" t="str">
            <v>A005___5</v>
          </cell>
          <cell r="Q499" t="str">
            <v>A0345100</v>
          </cell>
          <cell r="T499">
            <v>4120</v>
          </cell>
          <cell r="U499">
            <v>4120</v>
          </cell>
          <cell r="W499">
            <v>4120</v>
          </cell>
        </row>
        <row r="500">
          <cell r="P500" t="str">
            <v>___</v>
          </cell>
          <cell r="Q500" t="str">
            <v/>
          </cell>
          <cell r="T500">
            <v>0</v>
          </cell>
          <cell r="U500">
            <v>0</v>
          </cell>
          <cell r="W500">
            <v>0</v>
          </cell>
        </row>
        <row r="501">
          <cell r="P501" t="str">
            <v>___</v>
          </cell>
          <cell r="Q501" t="str">
            <v/>
          </cell>
          <cell r="T501">
            <v>0</v>
          </cell>
          <cell r="U501">
            <v>0</v>
          </cell>
          <cell r="W501">
            <v>0</v>
          </cell>
        </row>
        <row r="502">
          <cell r="P502" t="str">
            <v>A005___7</v>
          </cell>
          <cell r="Q502" t="str">
            <v>A0347000</v>
          </cell>
          <cell r="T502">
            <v>6200</v>
          </cell>
          <cell r="U502">
            <v>6200</v>
          </cell>
          <cell r="W502">
            <v>6200</v>
          </cell>
        </row>
        <row r="503">
          <cell r="P503" t="str">
            <v>___</v>
          </cell>
          <cell r="Q503" t="str">
            <v/>
          </cell>
          <cell r="T503">
            <v>0</v>
          </cell>
          <cell r="U503">
            <v>0</v>
          </cell>
          <cell r="W503">
            <v>0</v>
          </cell>
        </row>
        <row r="504">
          <cell r="P504" t="str">
            <v>A005___</v>
          </cell>
          <cell r="Q504" t="str">
            <v/>
          </cell>
          <cell r="T504">
            <v>0</v>
          </cell>
          <cell r="U504">
            <v>0</v>
          </cell>
          <cell r="W504">
            <v>0</v>
          </cell>
        </row>
        <row r="505">
          <cell r="P505" t="str">
            <v>A005b___8</v>
          </cell>
          <cell r="Q505" t="str">
            <v>A0348600</v>
          </cell>
          <cell r="T505">
            <v>0</v>
          </cell>
          <cell r="U505">
            <v>0</v>
          </cell>
          <cell r="W505">
            <v>0</v>
          </cell>
        </row>
        <row r="506">
          <cell r="P506" t="str">
            <v>A005___</v>
          </cell>
          <cell r="T506">
            <v>0</v>
          </cell>
          <cell r="U506">
            <v>0</v>
          </cell>
          <cell r="W506">
            <v>0</v>
          </cell>
        </row>
        <row r="507">
          <cell r="P507" t="str">
            <v>___</v>
          </cell>
          <cell r="T507">
            <v>0</v>
          </cell>
          <cell r="U507">
            <v>0</v>
          </cell>
          <cell r="W507">
            <v>0</v>
          </cell>
        </row>
        <row r="508">
          <cell r="P508" t="str">
            <v>___</v>
          </cell>
          <cell r="T508">
            <v>0</v>
          </cell>
          <cell r="U508">
            <v>0</v>
          </cell>
          <cell r="W508">
            <v>0</v>
          </cell>
        </row>
        <row r="509">
          <cell r="P509" t="str">
            <v>___</v>
          </cell>
          <cell r="T509">
            <v>0</v>
          </cell>
          <cell r="U509">
            <v>0</v>
          </cell>
          <cell r="W509">
            <v>0</v>
          </cell>
        </row>
        <row r="510">
          <cell r="P510" t="str">
            <v>___</v>
          </cell>
          <cell r="T510">
            <v>0</v>
          </cell>
          <cell r="U510">
            <v>0</v>
          </cell>
          <cell r="W510">
            <v>0</v>
          </cell>
        </row>
        <row r="511">
          <cell r="P511" t="str">
            <v>___</v>
          </cell>
          <cell r="T511">
            <v>0</v>
          </cell>
          <cell r="U511">
            <v>0</v>
          </cell>
          <cell r="W511">
            <v>0</v>
          </cell>
        </row>
        <row r="512">
          <cell r="P512" t="str">
            <v>___H</v>
          </cell>
          <cell r="T512">
            <v>0</v>
          </cell>
          <cell r="U512">
            <v>0</v>
          </cell>
          <cell r="W512">
            <v>0</v>
          </cell>
        </row>
        <row r="513">
          <cell r="P513" t="str">
            <v>___B</v>
          </cell>
          <cell r="T513">
            <v>0</v>
          </cell>
          <cell r="U513">
            <v>0</v>
          </cell>
          <cell r="W513">
            <v>0</v>
          </cell>
        </row>
        <row r="514">
          <cell r="P514" t="str">
            <v>___L</v>
          </cell>
          <cell r="T514" t="str">
            <v>Original</v>
          </cell>
          <cell r="U514" t="str">
            <v>Revised</v>
          </cell>
          <cell r="W514" t="str">
            <v>Original</v>
          </cell>
        </row>
        <row r="515">
          <cell r="P515" t="str">
            <v>___C</v>
          </cell>
          <cell r="T515" t="str">
            <v>2012/13</v>
          </cell>
          <cell r="U515" t="str">
            <v>2012/13</v>
          </cell>
          <cell r="W515" t="str">
            <v>2013/14</v>
          </cell>
        </row>
        <row r="516">
          <cell r="P516" t="str">
            <v>___</v>
          </cell>
          <cell r="T516">
            <v>0</v>
          </cell>
          <cell r="U516">
            <v>0</v>
          </cell>
          <cell r="W516">
            <v>0</v>
          </cell>
        </row>
        <row r="517">
          <cell r="P517" t="str">
            <v>___A</v>
          </cell>
          <cell r="T517">
            <v>0</v>
          </cell>
          <cell r="U517">
            <v>0</v>
          </cell>
          <cell r="W517">
            <v>0</v>
          </cell>
        </row>
        <row r="518">
          <cell r="P518" t="str">
            <v>___</v>
          </cell>
          <cell r="Q518" t="str">
            <v/>
          </cell>
          <cell r="T518">
            <v>0</v>
          </cell>
          <cell r="U518">
            <v>0</v>
          </cell>
          <cell r="W518">
            <v>0</v>
          </cell>
        </row>
        <row r="519">
          <cell r="P519" t="str">
            <v>___</v>
          </cell>
          <cell r="Q519" t="str">
            <v/>
          </cell>
          <cell r="T519">
            <v>0</v>
          </cell>
          <cell r="U519">
            <v>0</v>
          </cell>
          <cell r="W519">
            <v>0</v>
          </cell>
        </row>
        <row r="520">
          <cell r="P520" t="str">
            <v>___</v>
          </cell>
          <cell r="Q520" t="str">
            <v/>
          </cell>
          <cell r="T520">
            <v>0</v>
          </cell>
          <cell r="U520">
            <v>0</v>
          </cell>
          <cell r="W520">
            <v>0</v>
          </cell>
        </row>
        <row r="521">
          <cell r="P521" t="str">
            <v>A005___7</v>
          </cell>
          <cell r="Q521" t="str">
            <v>A0357000</v>
          </cell>
          <cell r="T521">
            <v>8300</v>
          </cell>
          <cell r="U521">
            <v>8300</v>
          </cell>
          <cell r="W521">
            <v>9100</v>
          </cell>
        </row>
        <row r="522">
          <cell r="P522" t="str">
            <v>___</v>
          </cell>
          <cell r="T522">
            <v>0</v>
          </cell>
          <cell r="U522">
            <v>0</v>
          </cell>
          <cell r="W522">
            <v>0</v>
          </cell>
        </row>
        <row r="523">
          <cell r="P523" t="str">
            <v>___</v>
          </cell>
          <cell r="T523">
            <v>0</v>
          </cell>
          <cell r="U523">
            <v>0</v>
          </cell>
          <cell r="W523">
            <v>0</v>
          </cell>
        </row>
        <row r="524">
          <cell r="P524" t="str">
            <v>___</v>
          </cell>
          <cell r="T524">
            <v>0</v>
          </cell>
          <cell r="U524">
            <v>0</v>
          </cell>
          <cell r="W524">
            <v>0</v>
          </cell>
        </row>
        <row r="525">
          <cell r="P525" t="str">
            <v>___</v>
          </cell>
          <cell r="T525">
            <v>0</v>
          </cell>
          <cell r="U525">
            <v>0</v>
          </cell>
          <cell r="W525">
            <v>0</v>
          </cell>
        </row>
        <row r="526">
          <cell r="P526" t="str">
            <v>___</v>
          </cell>
          <cell r="T526">
            <v>0</v>
          </cell>
          <cell r="U526">
            <v>0</v>
          </cell>
          <cell r="W526">
            <v>0</v>
          </cell>
        </row>
        <row r="527">
          <cell r="P527" t="str">
            <v>___</v>
          </cell>
          <cell r="T527">
            <v>0</v>
          </cell>
          <cell r="U527">
            <v>0</v>
          </cell>
          <cell r="W527">
            <v>0</v>
          </cell>
        </row>
        <row r="528">
          <cell r="P528" t="str">
            <v>___</v>
          </cell>
          <cell r="T528">
            <v>0</v>
          </cell>
          <cell r="U528">
            <v>0</v>
          </cell>
          <cell r="W528">
            <v>0</v>
          </cell>
        </row>
        <row r="529">
          <cell r="P529" t="str">
            <v>___B</v>
          </cell>
          <cell r="T529">
            <v>0</v>
          </cell>
          <cell r="U529">
            <v>0</v>
          </cell>
          <cell r="W529">
            <v>0</v>
          </cell>
        </row>
        <row r="530">
          <cell r="P530" t="str">
            <v>___L</v>
          </cell>
          <cell r="T530" t="str">
            <v>Original</v>
          </cell>
          <cell r="U530" t="str">
            <v>Revised</v>
          </cell>
          <cell r="W530" t="str">
            <v>Original</v>
          </cell>
        </row>
        <row r="531">
          <cell r="P531" t="str">
            <v>___C</v>
          </cell>
          <cell r="T531" t="str">
            <v>2012/13</v>
          </cell>
          <cell r="U531" t="str">
            <v>2012/13</v>
          </cell>
          <cell r="W531" t="str">
            <v>2013/14</v>
          </cell>
        </row>
        <row r="532">
          <cell r="P532" t="str">
            <v>___</v>
          </cell>
          <cell r="T532">
            <v>0</v>
          </cell>
          <cell r="U532">
            <v>0</v>
          </cell>
          <cell r="W532">
            <v>0</v>
          </cell>
        </row>
        <row r="533">
          <cell r="P533" t="str">
            <v>___A</v>
          </cell>
          <cell r="T533">
            <v>0</v>
          </cell>
          <cell r="U533">
            <v>0</v>
          </cell>
          <cell r="W533">
            <v>0</v>
          </cell>
        </row>
        <row r="534">
          <cell r="P534" t="str">
            <v>___</v>
          </cell>
          <cell r="T534">
            <v>0</v>
          </cell>
          <cell r="U534">
            <v>0</v>
          </cell>
          <cell r="W534">
            <v>0</v>
          </cell>
        </row>
        <row r="535">
          <cell r="P535" t="str">
            <v>___</v>
          </cell>
          <cell r="T535">
            <v>0</v>
          </cell>
          <cell r="U535">
            <v>0</v>
          </cell>
          <cell r="W535">
            <v>0</v>
          </cell>
        </row>
        <row r="536">
          <cell r="P536" t="str">
            <v>A005___2</v>
          </cell>
          <cell r="Q536" t="str">
            <v>A0362100</v>
          </cell>
          <cell r="T536">
            <v>0</v>
          </cell>
          <cell r="U536">
            <v>0</v>
          </cell>
          <cell r="W536">
            <v>0</v>
          </cell>
        </row>
        <row r="537">
          <cell r="P537" t="str">
            <v>A005___2</v>
          </cell>
          <cell r="Q537" t="str">
            <v>A0362101</v>
          </cell>
          <cell r="T537">
            <v>350</v>
          </cell>
          <cell r="U537">
            <v>350</v>
          </cell>
          <cell r="W537">
            <v>350</v>
          </cell>
        </row>
        <row r="538">
          <cell r="P538" t="str">
            <v>A005___2</v>
          </cell>
          <cell r="Q538" t="str">
            <v>A0362105</v>
          </cell>
          <cell r="T538">
            <v>0</v>
          </cell>
          <cell r="U538">
            <v>0</v>
          </cell>
          <cell r="W538">
            <v>0</v>
          </cell>
        </row>
        <row r="539">
          <cell r="P539" t="str">
            <v>___</v>
          </cell>
          <cell r="Q539" t="str">
            <v/>
          </cell>
          <cell r="T539">
            <v>0</v>
          </cell>
          <cell r="U539">
            <v>0</v>
          </cell>
          <cell r="W539">
            <v>0</v>
          </cell>
        </row>
        <row r="540">
          <cell r="P540" t="str">
            <v>___</v>
          </cell>
          <cell r="Q540" t="str">
            <v/>
          </cell>
          <cell r="T540">
            <v>0</v>
          </cell>
          <cell r="U540">
            <v>0</v>
          </cell>
          <cell r="W540">
            <v>0</v>
          </cell>
        </row>
        <row r="541">
          <cell r="P541" t="str">
            <v>___</v>
          </cell>
          <cell r="Q541" t="str">
            <v/>
          </cell>
          <cell r="T541">
            <v>0</v>
          </cell>
          <cell r="U541">
            <v>0</v>
          </cell>
          <cell r="W541">
            <v>0</v>
          </cell>
        </row>
        <row r="542">
          <cell r="P542" t="str">
            <v>___</v>
          </cell>
          <cell r="Q542" t="str">
            <v/>
          </cell>
          <cell r="T542">
            <v>0</v>
          </cell>
          <cell r="U542">
            <v>0</v>
          </cell>
          <cell r="W542">
            <v>0</v>
          </cell>
        </row>
        <row r="543">
          <cell r="P543" t="str">
            <v>___</v>
          </cell>
          <cell r="Q543" t="str">
            <v/>
          </cell>
          <cell r="T543">
            <v>0</v>
          </cell>
          <cell r="U543">
            <v>0</v>
          </cell>
          <cell r="W543">
            <v>0</v>
          </cell>
        </row>
        <row r="544">
          <cell r="P544" t="str">
            <v>A005___8</v>
          </cell>
          <cell r="Q544" t="str">
            <v>A0368003</v>
          </cell>
          <cell r="T544">
            <v>0</v>
          </cell>
          <cell r="U544">
            <v>0</v>
          </cell>
          <cell r="W544">
            <v>0</v>
          </cell>
        </row>
        <row r="545">
          <cell r="P545" t="str">
            <v>A005___8</v>
          </cell>
          <cell r="Q545" t="str">
            <v>A0368210</v>
          </cell>
          <cell r="T545">
            <v>1000</v>
          </cell>
          <cell r="U545">
            <v>1000</v>
          </cell>
          <cell r="W545">
            <v>1000</v>
          </cell>
        </row>
        <row r="546">
          <cell r="P546" t="str">
            <v>___</v>
          </cell>
          <cell r="Q546" t="str">
            <v/>
          </cell>
          <cell r="T546">
            <v>0</v>
          </cell>
          <cell r="U546">
            <v>0</v>
          </cell>
          <cell r="W546">
            <v>0</v>
          </cell>
        </row>
        <row r="547">
          <cell r="P547" t="str">
            <v>___</v>
          </cell>
          <cell r="Q547" t="str">
            <v/>
          </cell>
          <cell r="T547">
            <v>0</v>
          </cell>
          <cell r="U547">
            <v>0</v>
          </cell>
          <cell r="W547">
            <v>0</v>
          </cell>
        </row>
        <row r="548">
          <cell r="P548" t="str">
            <v>___</v>
          </cell>
          <cell r="Q548" t="str">
            <v/>
          </cell>
          <cell r="T548">
            <v>0</v>
          </cell>
          <cell r="U548">
            <v>0</v>
          </cell>
          <cell r="W548">
            <v>0</v>
          </cell>
        </row>
        <row r="549">
          <cell r="P549" t="str">
            <v>___</v>
          </cell>
          <cell r="Q549" t="str">
            <v/>
          </cell>
          <cell r="T549">
            <v>0</v>
          </cell>
          <cell r="U549">
            <v>0</v>
          </cell>
          <cell r="W549">
            <v>0</v>
          </cell>
        </row>
        <row r="550">
          <cell r="P550" t="str">
            <v>___</v>
          </cell>
          <cell r="Q550" t="str">
            <v/>
          </cell>
          <cell r="T550">
            <v>0</v>
          </cell>
          <cell r="U550">
            <v>0</v>
          </cell>
          <cell r="W550">
            <v>0</v>
          </cell>
        </row>
        <row r="551">
          <cell r="P551" t="str">
            <v>___</v>
          </cell>
          <cell r="Q551" t="str">
            <v/>
          </cell>
          <cell r="T551">
            <v>0</v>
          </cell>
          <cell r="U551">
            <v>0</v>
          </cell>
          <cell r="W551">
            <v>0</v>
          </cell>
        </row>
        <row r="552">
          <cell r="P552" t="str">
            <v>A005___2</v>
          </cell>
          <cell r="Q552" t="str">
            <v>A0362400</v>
          </cell>
          <cell r="T552">
            <v>10</v>
          </cell>
          <cell r="U552">
            <v>0</v>
          </cell>
          <cell r="W552">
            <v>0</v>
          </cell>
        </row>
        <row r="553">
          <cell r="P553" t="str">
            <v>___</v>
          </cell>
          <cell r="T553">
            <v>0</v>
          </cell>
          <cell r="U553">
            <v>0</v>
          </cell>
          <cell r="W553">
            <v>0</v>
          </cell>
        </row>
        <row r="554">
          <cell r="P554" t="str">
            <v>___</v>
          </cell>
          <cell r="Q554" t="str">
            <v/>
          </cell>
          <cell r="T554">
            <v>0</v>
          </cell>
          <cell r="U554">
            <v>0</v>
          </cell>
          <cell r="W554">
            <v>0</v>
          </cell>
        </row>
        <row r="555">
          <cell r="P555" t="str">
            <v>A005___7</v>
          </cell>
          <cell r="Q555" t="str">
            <v>A0367000</v>
          </cell>
          <cell r="T555">
            <v>10300</v>
          </cell>
          <cell r="U555">
            <v>10300</v>
          </cell>
          <cell r="W555">
            <v>10900</v>
          </cell>
        </row>
        <row r="556">
          <cell r="P556" t="str">
            <v>___</v>
          </cell>
          <cell r="T556">
            <v>0</v>
          </cell>
          <cell r="U556">
            <v>0</v>
          </cell>
          <cell r="W556">
            <v>0</v>
          </cell>
        </row>
        <row r="557">
          <cell r="P557" t="str">
            <v>___</v>
          </cell>
          <cell r="T557">
            <v>0</v>
          </cell>
          <cell r="U557">
            <v>0</v>
          </cell>
          <cell r="W557">
            <v>0</v>
          </cell>
        </row>
        <row r="558">
          <cell r="P558" t="str">
            <v>___</v>
          </cell>
          <cell r="T558">
            <v>0</v>
          </cell>
          <cell r="U558">
            <v>0</v>
          </cell>
          <cell r="W558">
            <v>0</v>
          </cell>
        </row>
        <row r="559">
          <cell r="P559" t="str">
            <v>___</v>
          </cell>
          <cell r="T559">
            <v>0</v>
          </cell>
          <cell r="U559">
            <v>0</v>
          </cell>
          <cell r="W559">
            <v>0</v>
          </cell>
        </row>
        <row r="560">
          <cell r="P560" t="str">
            <v>___</v>
          </cell>
          <cell r="T560">
            <v>0</v>
          </cell>
          <cell r="U560">
            <v>0</v>
          </cell>
          <cell r="W560">
            <v>0</v>
          </cell>
        </row>
        <row r="561">
          <cell r="P561" t="str">
            <v>___</v>
          </cell>
          <cell r="T561">
            <v>0</v>
          </cell>
          <cell r="U561">
            <v>0</v>
          </cell>
          <cell r="W561">
            <v>0</v>
          </cell>
        </row>
        <row r="562">
          <cell r="P562" t="str">
            <v>___H</v>
          </cell>
          <cell r="T562">
            <v>0</v>
          </cell>
          <cell r="U562">
            <v>0</v>
          </cell>
          <cell r="W562">
            <v>0</v>
          </cell>
        </row>
        <row r="563">
          <cell r="P563" t="str">
            <v>___B</v>
          </cell>
          <cell r="T563">
            <v>0</v>
          </cell>
          <cell r="U563">
            <v>0</v>
          </cell>
          <cell r="W563">
            <v>0</v>
          </cell>
        </row>
        <row r="564">
          <cell r="P564" t="str">
            <v>___L</v>
          </cell>
          <cell r="T564" t="str">
            <v>Original</v>
          </cell>
          <cell r="U564" t="str">
            <v>Revised</v>
          </cell>
          <cell r="W564" t="str">
            <v>Original</v>
          </cell>
        </row>
        <row r="565">
          <cell r="P565" t="str">
            <v>___C</v>
          </cell>
          <cell r="T565" t="str">
            <v>2012/13</v>
          </cell>
          <cell r="U565" t="str">
            <v>2012/13</v>
          </cell>
          <cell r="W565" t="str">
            <v>2013/14</v>
          </cell>
        </row>
        <row r="566">
          <cell r="P566" t="str">
            <v>___</v>
          </cell>
          <cell r="T566">
            <v>0</v>
          </cell>
          <cell r="U566">
            <v>0</v>
          </cell>
          <cell r="W566">
            <v>0</v>
          </cell>
        </row>
        <row r="567">
          <cell r="P567" t="str">
            <v>___A</v>
          </cell>
          <cell r="T567">
            <v>0</v>
          </cell>
          <cell r="U567">
            <v>0</v>
          </cell>
          <cell r="W567">
            <v>0</v>
          </cell>
        </row>
        <row r="568">
          <cell r="P568" t="str">
            <v>___</v>
          </cell>
          <cell r="T568">
            <v>0</v>
          </cell>
          <cell r="U568">
            <v>0</v>
          </cell>
          <cell r="W568">
            <v>0</v>
          </cell>
        </row>
        <row r="569">
          <cell r="P569" t="str">
            <v>___</v>
          </cell>
          <cell r="T569">
            <v>0</v>
          </cell>
          <cell r="U569">
            <v>0</v>
          </cell>
          <cell r="W569">
            <v>0</v>
          </cell>
        </row>
        <row r="570">
          <cell r="P570" t="str">
            <v>A005___2</v>
          </cell>
          <cell r="Q570" t="str">
            <v>A0372000</v>
          </cell>
          <cell r="T570">
            <v>0</v>
          </cell>
          <cell r="U570">
            <v>0</v>
          </cell>
          <cell r="W570">
            <v>0</v>
          </cell>
        </row>
        <row r="571">
          <cell r="P571" t="str">
            <v>A005___2</v>
          </cell>
          <cell r="Q571" t="str">
            <v>A0372101</v>
          </cell>
          <cell r="T571">
            <v>500</v>
          </cell>
          <cell r="U571">
            <v>500</v>
          </cell>
          <cell r="W571">
            <v>500</v>
          </cell>
        </row>
        <row r="572">
          <cell r="P572" t="str">
            <v>A005___2</v>
          </cell>
          <cell r="Q572" t="str">
            <v>A0372105</v>
          </cell>
          <cell r="T572">
            <v>500</v>
          </cell>
          <cell r="U572">
            <v>500</v>
          </cell>
          <cell r="W572">
            <v>500</v>
          </cell>
        </row>
        <row r="573">
          <cell r="P573" t="str">
            <v>A005___2</v>
          </cell>
          <cell r="Q573" t="str">
            <v>A0372300</v>
          </cell>
          <cell r="T573">
            <v>0</v>
          </cell>
          <cell r="U573">
            <v>0</v>
          </cell>
          <cell r="W573">
            <v>0</v>
          </cell>
        </row>
        <row r="574">
          <cell r="P574" t="str">
            <v>___</v>
          </cell>
          <cell r="Q574" t="str">
            <v/>
          </cell>
          <cell r="T574">
            <v>0</v>
          </cell>
          <cell r="U574">
            <v>0</v>
          </cell>
          <cell r="W574">
            <v>0</v>
          </cell>
        </row>
        <row r="575">
          <cell r="P575" t="str">
            <v>___</v>
          </cell>
          <cell r="Q575" t="str">
            <v/>
          </cell>
          <cell r="T575">
            <v>0</v>
          </cell>
          <cell r="U575">
            <v>0</v>
          </cell>
          <cell r="W575">
            <v>0</v>
          </cell>
        </row>
        <row r="576">
          <cell r="P576" t="str">
            <v>___</v>
          </cell>
          <cell r="Q576" t="str">
            <v/>
          </cell>
          <cell r="T576">
            <v>0</v>
          </cell>
          <cell r="U576">
            <v>0</v>
          </cell>
          <cell r="W576">
            <v>0</v>
          </cell>
        </row>
        <row r="577">
          <cell r="P577" t="str">
            <v>___</v>
          </cell>
          <cell r="Q577" t="str">
            <v/>
          </cell>
          <cell r="T577">
            <v>0</v>
          </cell>
          <cell r="U577">
            <v>0</v>
          </cell>
          <cell r="W577">
            <v>0</v>
          </cell>
        </row>
        <row r="578">
          <cell r="P578" t="str">
            <v>___</v>
          </cell>
          <cell r="Q578" t="str">
            <v/>
          </cell>
          <cell r="T578">
            <v>0</v>
          </cell>
          <cell r="U578">
            <v>0</v>
          </cell>
          <cell r="W578">
            <v>0</v>
          </cell>
        </row>
        <row r="579">
          <cell r="P579" t="str">
            <v>___</v>
          </cell>
          <cell r="Q579" t="str">
            <v/>
          </cell>
          <cell r="T579">
            <v>0</v>
          </cell>
          <cell r="U579">
            <v>0</v>
          </cell>
          <cell r="W579">
            <v>0</v>
          </cell>
        </row>
        <row r="580">
          <cell r="P580" t="str">
            <v>___</v>
          </cell>
          <cell r="Q580" t="str">
            <v/>
          </cell>
          <cell r="T580">
            <v>0</v>
          </cell>
          <cell r="U580">
            <v>0</v>
          </cell>
          <cell r="W580">
            <v>0</v>
          </cell>
        </row>
        <row r="581">
          <cell r="P581" t="str">
            <v>___</v>
          </cell>
          <cell r="Q581" t="str">
            <v/>
          </cell>
          <cell r="T581">
            <v>0</v>
          </cell>
          <cell r="U581">
            <v>0</v>
          </cell>
          <cell r="W581">
            <v>0</v>
          </cell>
        </row>
        <row r="582">
          <cell r="P582" t="str">
            <v>A005___2</v>
          </cell>
          <cell r="Q582" t="str">
            <v>A0372400</v>
          </cell>
          <cell r="T582">
            <v>10</v>
          </cell>
          <cell r="U582">
            <v>0</v>
          </cell>
          <cell r="W582">
            <v>0</v>
          </cell>
        </row>
        <row r="583">
          <cell r="P583" t="str">
            <v>___</v>
          </cell>
          <cell r="T583">
            <v>0</v>
          </cell>
          <cell r="U583">
            <v>0</v>
          </cell>
          <cell r="W583">
            <v>0</v>
          </cell>
        </row>
        <row r="584">
          <cell r="P584" t="str">
            <v>___</v>
          </cell>
          <cell r="Q584" t="str">
            <v/>
          </cell>
          <cell r="T584">
            <v>0</v>
          </cell>
          <cell r="U584">
            <v>0</v>
          </cell>
          <cell r="W584">
            <v>0</v>
          </cell>
        </row>
        <row r="585">
          <cell r="P585" t="str">
            <v>A005___5</v>
          </cell>
          <cell r="Q585" t="str">
            <v>A0375100</v>
          </cell>
          <cell r="T585">
            <v>4850</v>
          </cell>
          <cell r="U585">
            <v>4850</v>
          </cell>
          <cell r="W585">
            <v>4850</v>
          </cell>
        </row>
        <row r="586">
          <cell r="P586" t="str">
            <v>___</v>
          </cell>
          <cell r="Q586" t="str">
            <v/>
          </cell>
          <cell r="T586">
            <v>0</v>
          </cell>
          <cell r="U586">
            <v>0</v>
          </cell>
          <cell r="W586">
            <v>0</v>
          </cell>
        </row>
        <row r="587">
          <cell r="P587" t="str">
            <v>___</v>
          </cell>
          <cell r="Q587" t="str">
            <v/>
          </cell>
          <cell r="T587">
            <v>0</v>
          </cell>
          <cell r="U587">
            <v>0</v>
          </cell>
          <cell r="W587">
            <v>0</v>
          </cell>
        </row>
        <row r="588">
          <cell r="P588" t="str">
            <v>A005___7</v>
          </cell>
          <cell r="Q588" t="str">
            <v>A0377000</v>
          </cell>
          <cell r="T588">
            <v>5300</v>
          </cell>
          <cell r="U588">
            <v>5300</v>
          </cell>
          <cell r="W588">
            <v>5600</v>
          </cell>
        </row>
        <row r="589">
          <cell r="P589" t="str">
            <v>___</v>
          </cell>
          <cell r="T589">
            <v>0</v>
          </cell>
          <cell r="U589">
            <v>0</v>
          </cell>
          <cell r="W589">
            <v>0</v>
          </cell>
        </row>
        <row r="590">
          <cell r="P590" t="str">
            <v>___</v>
          </cell>
          <cell r="T590">
            <v>0</v>
          </cell>
          <cell r="U590">
            <v>0</v>
          </cell>
          <cell r="W590">
            <v>0</v>
          </cell>
        </row>
        <row r="591">
          <cell r="P591" t="str">
            <v>___</v>
          </cell>
          <cell r="T591">
            <v>0</v>
          </cell>
          <cell r="U591">
            <v>0</v>
          </cell>
          <cell r="W591">
            <v>0</v>
          </cell>
        </row>
        <row r="592">
          <cell r="P592" t="str">
            <v>___</v>
          </cell>
          <cell r="T592">
            <v>0</v>
          </cell>
          <cell r="U592">
            <v>0</v>
          </cell>
          <cell r="W592">
            <v>0</v>
          </cell>
        </row>
        <row r="593">
          <cell r="P593" t="str">
            <v>___</v>
          </cell>
          <cell r="T593">
            <v>0</v>
          </cell>
          <cell r="U593">
            <v>0</v>
          </cell>
          <cell r="W593">
            <v>0</v>
          </cell>
        </row>
        <row r="594">
          <cell r="P594" t="str">
            <v>___</v>
          </cell>
          <cell r="T594">
            <v>0</v>
          </cell>
          <cell r="U594">
            <v>0</v>
          </cell>
          <cell r="W594">
            <v>0</v>
          </cell>
        </row>
        <row r="595">
          <cell r="P595" t="str">
            <v>___</v>
          </cell>
          <cell r="T595">
            <v>0</v>
          </cell>
          <cell r="U595">
            <v>0</v>
          </cell>
          <cell r="W595">
            <v>0</v>
          </cell>
        </row>
        <row r="597">
          <cell r="P597" t="str">
            <v>___B</v>
          </cell>
          <cell r="T597">
            <v>0</v>
          </cell>
          <cell r="U597">
            <v>0</v>
          </cell>
          <cell r="W597">
            <v>0</v>
          </cell>
        </row>
        <row r="598">
          <cell r="P598" t="str">
            <v>___L</v>
          </cell>
          <cell r="T598" t="str">
            <v>Original</v>
          </cell>
          <cell r="U598" t="str">
            <v>Revised</v>
          </cell>
          <cell r="W598" t="str">
            <v>Original</v>
          </cell>
        </row>
        <row r="599">
          <cell r="P599" t="str">
            <v>___C</v>
          </cell>
          <cell r="T599" t="str">
            <v>2012/13</v>
          </cell>
          <cell r="U599" t="str">
            <v>2012/13</v>
          </cell>
          <cell r="W599" t="str">
            <v>2013/14</v>
          </cell>
        </row>
        <row r="600">
          <cell r="P600" t="str">
            <v>___</v>
          </cell>
          <cell r="T600">
            <v>0</v>
          </cell>
          <cell r="U600">
            <v>0</v>
          </cell>
          <cell r="W600">
            <v>0</v>
          </cell>
        </row>
        <row r="601">
          <cell r="P601" t="str">
            <v>___A</v>
          </cell>
          <cell r="T601">
            <v>0</v>
          </cell>
          <cell r="U601">
            <v>0</v>
          </cell>
          <cell r="W601">
            <v>0</v>
          </cell>
        </row>
        <row r="602">
          <cell r="P602" t="str">
            <v>___</v>
          </cell>
          <cell r="T602">
            <v>0</v>
          </cell>
          <cell r="U602">
            <v>0</v>
          </cell>
          <cell r="W602">
            <v>0</v>
          </cell>
        </row>
        <row r="603">
          <cell r="P603" t="str">
            <v>___</v>
          </cell>
          <cell r="T603">
            <v>0</v>
          </cell>
          <cell r="U603">
            <v>0</v>
          </cell>
          <cell r="W603">
            <v>0</v>
          </cell>
        </row>
        <row r="604">
          <cell r="P604" t="str">
            <v>A005___2</v>
          </cell>
          <cell r="Q604" t="str">
            <v>A0382000</v>
          </cell>
          <cell r="T604">
            <v>0</v>
          </cell>
          <cell r="U604">
            <v>0</v>
          </cell>
          <cell r="W604">
            <v>0</v>
          </cell>
        </row>
        <row r="605">
          <cell r="P605" t="str">
            <v>A005___2</v>
          </cell>
          <cell r="Q605" t="str">
            <v>A0382100</v>
          </cell>
          <cell r="T605">
            <v>0</v>
          </cell>
          <cell r="U605">
            <v>0</v>
          </cell>
          <cell r="W605">
            <v>0</v>
          </cell>
        </row>
        <row r="606">
          <cell r="P606" t="str">
            <v>A005___2</v>
          </cell>
          <cell r="Q606" t="str">
            <v>A0382101</v>
          </cell>
          <cell r="T606">
            <v>0</v>
          </cell>
          <cell r="U606">
            <v>0</v>
          </cell>
          <cell r="W606">
            <v>0</v>
          </cell>
        </row>
        <row r="607">
          <cell r="P607" t="str">
            <v>___</v>
          </cell>
          <cell r="Q607" t="str">
            <v/>
          </cell>
          <cell r="T607">
            <v>0</v>
          </cell>
          <cell r="U607">
            <v>0</v>
          </cell>
          <cell r="W607">
            <v>0</v>
          </cell>
        </row>
        <row r="608">
          <cell r="P608" t="str">
            <v>___</v>
          </cell>
          <cell r="Q608" t="str">
            <v/>
          </cell>
          <cell r="T608">
            <v>0</v>
          </cell>
          <cell r="U608">
            <v>0</v>
          </cell>
          <cell r="W608">
            <v>0</v>
          </cell>
        </row>
        <row r="609">
          <cell r="P609" t="str">
            <v>___</v>
          </cell>
          <cell r="Q609" t="str">
            <v/>
          </cell>
          <cell r="T609">
            <v>0</v>
          </cell>
          <cell r="U609">
            <v>0</v>
          </cell>
          <cell r="W609">
            <v>0</v>
          </cell>
        </row>
        <row r="610">
          <cell r="P610" t="str">
            <v>___</v>
          </cell>
          <cell r="Q610" t="str">
            <v/>
          </cell>
          <cell r="T610">
            <v>0</v>
          </cell>
          <cell r="U610">
            <v>0</v>
          </cell>
          <cell r="W610">
            <v>0</v>
          </cell>
        </row>
        <row r="611">
          <cell r="P611" t="str">
            <v>___</v>
          </cell>
          <cell r="Q611" t="str">
            <v/>
          </cell>
          <cell r="T611">
            <v>0</v>
          </cell>
          <cell r="U611">
            <v>0</v>
          </cell>
          <cell r="W611">
            <v>0</v>
          </cell>
        </row>
        <row r="612">
          <cell r="P612" t="str">
            <v>___</v>
          </cell>
          <cell r="Q612" t="str">
            <v/>
          </cell>
          <cell r="T612">
            <v>0</v>
          </cell>
          <cell r="U612">
            <v>0</v>
          </cell>
          <cell r="W612">
            <v>0</v>
          </cell>
        </row>
        <row r="613">
          <cell r="P613" t="str">
            <v>A005___5</v>
          </cell>
          <cell r="Q613" t="str">
            <v>A0385100</v>
          </cell>
          <cell r="T613">
            <v>30</v>
          </cell>
          <cell r="U613">
            <v>30</v>
          </cell>
          <cell r="W613">
            <v>30</v>
          </cell>
        </row>
        <row r="614">
          <cell r="P614" t="str">
            <v>___</v>
          </cell>
          <cell r="Q614" t="str">
            <v/>
          </cell>
          <cell r="T614">
            <v>0</v>
          </cell>
          <cell r="U614">
            <v>0</v>
          </cell>
          <cell r="W614">
            <v>0</v>
          </cell>
        </row>
        <row r="615">
          <cell r="P615" t="str">
            <v>___</v>
          </cell>
          <cell r="Q615" t="str">
            <v/>
          </cell>
          <cell r="T615">
            <v>0</v>
          </cell>
          <cell r="U615">
            <v>0</v>
          </cell>
          <cell r="W615">
            <v>0</v>
          </cell>
        </row>
        <row r="616">
          <cell r="P616" t="str">
            <v>A005___7</v>
          </cell>
          <cell r="Q616" t="str">
            <v>A0387000</v>
          </cell>
          <cell r="T616">
            <v>11800</v>
          </cell>
          <cell r="U616">
            <v>11800</v>
          </cell>
          <cell r="W616">
            <v>13800</v>
          </cell>
        </row>
        <row r="617">
          <cell r="P617" t="str">
            <v>___</v>
          </cell>
          <cell r="T617">
            <v>0</v>
          </cell>
          <cell r="U617">
            <v>0</v>
          </cell>
          <cell r="W617">
            <v>0</v>
          </cell>
        </row>
        <row r="618">
          <cell r="P618" t="str">
            <v>A005___</v>
          </cell>
          <cell r="Q618" t="str">
            <v/>
          </cell>
          <cell r="T618">
            <v>0</v>
          </cell>
          <cell r="U618">
            <v>0</v>
          </cell>
          <cell r="W618">
            <v>0</v>
          </cell>
        </row>
        <row r="619">
          <cell r="P619" t="str">
            <v>A005b___8</v>
          </cell>
          <cell r="Q619" t="str">
            <v>A0388600</v>
          </cell>
          <cell r="T619">
            <v>0</v>
          </cell>
          <cell r="U619">
            <v>0</v>
          </cell>
          <cell r="W619">
            <v>0</v>
          </cell>
        </row>
        <row r="620">
          <cell r="P620" t="str">
            <v>A005___</v>
          </cell>
          <cell r="T620">
            <v>0</v>
          </cell>
          <cell r="U620">
            <v>0</v>
          </cell>
          <cell r="W620">
            <v>0</v>
          </cell>
        </row>
        <row r="621">
          <cell r="P621" t="str">
            <v>___</v>
          </cell>
          <cell r="T621">
            <v>0</v>
          </cell>
          <cell r="U621">
            <v>0</v>
          </cell>
          <cell r="W621">
            <v>0</v>
          </cell>
        </row>
        <row r="622">
          <cell r="P622" t="str">
            <v>___</v>
          </cell>
          <cell r="T622">
            <v>0</v>
          </cell>
          <cell r="U622">
            <v>0</v>
          </cell>
          <cell r="W622">
            <v>0</v>
          </cell>
        </row>
        <row r="623">
          <cell r="P623" t="str">
            <v>___</v>
          </cell>
          <cell r="T623">
            <v>0</v>
          </cell>
          <cell r="U623">
            <v>0</v>
          </cell>
          <cell r="W623">
            <v>0</v>
          </cell>
        </row>
        <row r="624">
          <cell r="P624" t="str">
            <v>___</v>
          </cell>
          <cell r="T624">
            <v>0</v>
          </cell>
          <cell r="U624">
            <v>0</v>
          </cell>
          <cell r="W624">
            <v>0</v>
          </cell>
        </row>
        <row r="625">
          <cell r="P625" t="str">
            <v>___</v>
          </cell>
          <cell r="T625">
            <v>0</v>
          </cell>
          <cell r="U625">
            <v>0</v>
          </cell>
          <cell r="W625">
            <v>0</v>
          </cell>
        </row>
        <row r="626">
          <cell r="P626" t="str">
            <v>___H</v>
          </cell>
          <cell r="T626">
            <v>0</v>
          </cell>
          <cell r="U626">
            <v>0</v>
          </cell>
          <cell r="W626">
            <v>0</v>
          </cell>
        </row>
        <row r="627">
          <cell r="P627" t="str">
            <v>___B</v>
          </cell>
          <cell r="T627">
            <v>0</v>
          </cell>
          <cell r="U627">
            <v>0</v>
          </cell>
          <cell r="W627">
            <v>0</v>
          </cell>
        </row>
        <row r="628">
          <cell r="P628" t="str">
            <v>___L</v>
          </cell>
          <cell r="T628" t="str">
            <v>Original</v>
          </cell>
          <cell r="U628" t="str">
            <v>Revised</v>
          </cell>
          <cell r="W628" t="str">
            <v>Original</v>
          </cell>
        </row>
        <row r="629">
          <cell r="P629" t="str">
            <v>___C</v>
          </cell>
          <cell r="T629" t="str">
            <v>2012/13</v>
          </cell>
          <cell r="U629" t="str">
            <v>2012/13</v>
          </cell>
          <cell r="W629" t="str">
            <v>2013/14</v>
          </cell>
        </row>
        <row r="630">
          <cell r="P630" t="str">
            <v>___</v>
          </cell>
          <cell r="T630">
            <v>0</v>
          </cell>
          <cell r="U630">
            <v>0</v>
          </cell>
          <cell r="W630">
            <v>0</v>
          </cell>
        </row>
        <row r="631">
          <cell r="P631" t="str">
            <v>___A</v>
          </cell>
          <cell r="T631">
            <v>0</v>
          </cell>
          <cell r="U631">
            <v>0</v>
          </cell>
          <cell r="W631">
            <v>0</v>
          </cell>
        </row>
        <row r="632">
          <cell r="P632" t="str">
            <v>___</v>
          </cell>
          <cell r="T632">
            <v>0</v>
          </cell>
          <cell r="U632">
            <v>0</v>
          </cell>
          <cell r="W632">
            <v>0</v>
          </cell>
        </row>
        <row r="633">
          <cell r="P633" t="str">
            <v>___</v>
          </cell>
          <cell r="T633">
            <v>0</v>
          </cell>
          <cell r="U633">
            <v>0</v>
          </cell>
          <cell r="W633">
            <v>0</v>
          </cell>
        </row>
        <row r="634">
          <cell r="P634" t="str">
            <v>A005___2</v>
          </cell>
          <cell r="Q634" t="str">
            <v>A0392000</v>
          </cell>
          <cell r="T634">
            <v>10000</v>
          </cell>
          <cell r="U634">
            <v>10000</v>
          </cell>
          <cell r="W634">
            <v>10000</v>
          </cell>
        </row>
        <row r="635">
          <cell r="P635" t="str">
            <v>A005___2</v>
          </cell>
          <cell r="Q635" t="str">
            <v>A0392100</v>
          </cell>
          <cell r="T635">
            <v>0</v>
          </cell>
          <cell r="U635">
            <v>0</v>
          </cell>
          <cell r="W635">
            <v>0</v>
          </cell>
        </row>
        <row r="636">
          <cell r="P636" t="str">
            <v>A005___2</v>
          </cell>
          <cell r="Q636" t="str">
            <v>A0392101</v>
          </cell>
          <cell r="T636">
            <v>800</v>
          </cell>
          <cell r="U636">
            <v>800</v>
          </cell>
          <cell r="W636">
            <v>800</v>
          </cell>
        </row>
        <row r="637">
          <cell r="P637" t="str">
            <v>A005___2</v>
          </cell>
          <cell r="Q637" t="str">
            <v>A0392105</v>
          </cell>
          <cell r="T637">
            <v>50</v>
          </cell>
          <cell r="U637">
            <v>50</v>
          </cell>
          <cell r="W637">
            <v>50</v>
          </cell>
        </row>
        <row r="638">
          <cell r="P638" t="str">
            <v>___</v>
          </cell>
          <cell r="Q638" t="str">
            <v/>
          </cell>
          <cell r="T638">
            <v>0</v>
          </cell>
          <cell r="U638">
            <v>0</v>
          </cell>
          <cell r="W638">
            <v>0</v>
          </cell>
        </row>
        <row r="639">
          <cell r="P639" t="str">
            <v>___</v>
          </cell>
          <cell r="Q639" t="str">
            <v/>
          </cell>
          <cell r="T639">
            <v>0</v>
          </cell>
          <cell r="U639">
            <v>0</v>
          </cell>
          <cell r="W639">
            <v>0</v>
          </cell>
        </row>
        <row r="640">
          <cell r="P640" t="str">
            <v>A005___4</v>
          </cell>
          <cell r="Q640" t="str">
            <v>A0394000</v>
          </cell>
          <cell r="T640">
            <v>200</v>
          </cell>
          <cell r="U640">
            <v>200</v>
          </cell>
          <cell r="W640">
            <v>200</v>
          </cell>
        </row>
        <row r="641">
          <cell r="P641" t="str">
            <v>A005___4</v>
          </cell>
          <cell r="Q641" t="str">
            <v>A0394100</v>
          </cell>
          <cell r="T641">
            <v>100</v>
          </cell>
          <cell r="U641">
            <v>100</v>
          </cell>
          <cell r="W641">
            <v>100</v>
          </cell>
        </row>
        <row r="642">
          <cell r="P642" t="str">
            <v>A005___4</v>
          </cell>
          <cell r="Q642" t="str">
            <v>A0394300</v>
          </cell>
          <cell r="T642">
            <v>350</v>
          </cell>
          <cell r="U642">
            <v>350</v>
          </cell>
          <cell r="W642">
            <v>350</v>
          </cell>
        </row>
        <row r="643">
          <cell r="P643" t="str">
            <v>A005___4</v>
          </cell>
          <cell r="Q643" t="str">
            <v>A0394400</v>
          </cell>
          <cell r="T643">
            <v>20000</v>
          </cell>
          <cell r="U643">
            <v>20000</v>
          </cell>
          <cell r="W643">
            <v>20000</v>
          </cell>
        </row>
        <row r="644">
          <cell r="P644" t="str">
            <v>A005___4</v>
          </cell>
          <cell r="Q644" t="str">
            <v>A0394701</v>
          </cell>
          <cell r="T644">
            <v>0</v>
          </cell>
          <cell r="U644">
            <v>0</v>
          </cell>
          <cell r="W644">
            <v>0</v>
          </cell>
        </row>
        <row r="645">
          <cell r="P645" t="str">
            <v>___</v>
          </cell>
          <cell r="Q645" t="str">
            <v/>
          </cell>
          <cell r="T645">
            <v>0</v>
          </cell>
          <cell r="U645">
            <v>0</v>
          </cell>
          <cell r="W645">
            <v>0</v>
          </cell>
        </row>
        <row r="646">
          <cell r="P646" t="str">
            <v>___</v>
          </cell>
          <cell r="Q646" t="str">
            <v/>
          </cell>
          <cell r="T646">
            <v>0</v>
          </cell>
          <cell r="U646">
            <v>0</v>
          </cell>
          <cell r="W646">
            <v>0</v>
          </cell>
        </row>
        <row r="647">
          <cell r="P647" t="str">
            <v>___</v>
          </cell>
          <cell r="Q647" t="str">
            <v/>
          </cell>
          <cell r="T647">
            <v>0</v>
          </cell>
          <cell r="U647">
            <v>0</v>
          </cell>
          <cell r="W647">
            <v>0</v>
          </cell>
        </row>
        <row r="649">
          <cell r="P649" t="str">
            <v>A005___</v>
          </cell>
          <cell r="Q649" t="str">
            <v/>
          </cell>
          <cell r="T649">
            <v>0</v>
          </cell>
          <cell r="U649">
            <v>0</v>
          </cell>
          <cell r="W649">
            <v>0</v>
          </cell>
        </row>
        <row r="650">
          <cell r="P650" t="str">
            <v>A005a___8</v>
          </cell>
          <cell r="Q650" t="str">
            <v>A0398003</v>
          </cell>
          <cell r="T650">
            <v>0</v>
          </cell>
          <cell r="U650">
            <v>0</v>
          </cell>
          <cell r="W650">
            <v>0</v>
          </cell>
        </row>
        <row r="651">
          <cell r="P651" t="str">
            <v>A005___8</v>
          </cell>
          <cell r="Q651" t="str">
            <v>A0398006</v>
          </cell>
          <cell r="T651">
            <v>0</v>
          </cell>
          <cell r="U651">
            <v>0</v>
          </cell>
          <cell r="W651">
            <v>0</v>
          </cell>
        </row>
        <row r="652">
          <cell r="P652" t="str">
            <v>A005___</v>
          </cell>
          <cell r="T652">
            <v>0</v>
          </cell>
          <cell r="U652">
            <v>0</v>
          </cell>
          <cell r="W652">
            <v>0</v>
          </cell>
        </row>
        <row r="654">
          <cell r="P654" t="str">
            <v>___</v>
          </cell>
          <cell r="Q654" t="str">
            <v/>
          </cell>
          <cell r="T654">
            <v>0</v>
          </cell>
          <cell r="U654">
            <v>0</v>
          </cell>
          <cell r="W654">
            <v>0</v>
          </cell>
        </row>
        <row r="655">
          <cell r="P655" t="str">
            <v>___</v>
          </cell>
          <cell r="Q655" t="str">
            <v/>
          </cell>
          <cell r="T655">
            <v>0</v>
          </cell>
          <cell r="U655">
            <v>0</v>
          </cell>
          <cell r="W655">
            <v>0</v>
          </cell>
        </row>
        <row r="656">
          <cell r="P656" t="str">
            <v>___</v>
          </cell>
          <cell r="Q656" t="str">
            <v/>
          </cell>
          <cell r="T656">
            <v>0</v>
          </cell>
          <cell r="U656">
            <v>0</v>
          </cell>
          <cell r="W656">
            <v>0</v>
          </cell>
        </row>
        <row r="657">
          <cell r="P657" t="str">
            <v>___</v>
          </cell>
          <cell r="Q657" t="str">
            <v/>
          </cell>
          <cell r="T657">
            <v>0</v>
          </cell>
          <cell r="U657">
            <v>0</v>
          </cell>
          <cell r="W657">
            <v>0</v>
          </cell>
        </row>
        <row r="658">
          <cell r="P658" t="str">
            <v>A005___2</v>
          </cell>
          <cell r="Q658" t="str">
            <v>A0392400</v>
          </cell>
          <cell r="T658">
            <v>3910</v>
          </cell>
          <cell r="U658">
            <v>3450</v>
          </cell>
          <cell r="W658">
            <v>3450</v>
          </cell>
        </row>
        <row r="659">
          <cell r="P659" t="str">
            <v>___</v>
          </cell>
          <cell r="Q659" t="str">
            <v/>
          </cell>
          <cell r="T659">
            <v>0</v>
          </cell>
          <cell r="U659">
            <v>0</v>
          </cell>
          <cell r="W659">
            <v>0</v>
          </cell>
        </row>
        <row r="661">
          <cell r="P661" t="str">
            <v>___</v>
          </cell>
          <cell r="Q661" t="str">
            <v/>
          </cell>
          <cell r="T661">
            <v>0</v>
          </cell>
          <cell r="U661">
            <v>0</v>
          </cell>
          <cell r="W661">
            <v>0</v>
          </cell>
        </row>
        <row r="662">
          <cell r="P662" t="str">
            <v>A005___5</v>
          </cell>
          <cell r="Q662" t="str">
            <v>A0395000</v>
          </cell>
          <cell r="T662">
            <v>1002970</v>
          </cell>
          <cell r="U662">
            <v>977250</v>
          </cell>
          <cell r="W662">
            <v>993080</v>
          </cell>
        </row>
        <row r="663">
          <cell r="P663" t="str">
            <v>___</v>
          </cell>
          <cell r="Q663" t="str">
            <v/>
          </cell>
          <cell r="T663">
            <v>0</v>
          </cell>
          <cell r="U663">
            <v>0</v>
          </cell>
          <cell r="W663">
            <v>0</v>
          </cell>
        </row>
        <row r="664">
          <cell r="P664" t="str">
            <v>___</v>
          </cell>
          <cell r="Q664" t="str">
            <v/>
          </cell>
          <cell r="T664">
            <v>0</v>
          </cell>
          <cell r="U664">
            <v>0</v>
          </cell>
          <cell r="W664">
            <v>0</v>
          </cell>
        </row>
        <row r="665">
          <cell r="P665" t="str">
            <v>A005___6</v>
          </cell>
          <cell r="Q665" t="str">
            <v>A0396000</v>
          </cell>
          <cell r="T665">
            <v>12400</v>
          </cell>
          <cell r="U665">
            <v>10400</v>
          </cell>
          <cell r="W665">
            <v>11800</v>
          </cell>
        </row>
        <row r="666">
          <cell r="P666" t="str">
            <v>___</v>
          </cell>
          <cell r="Q666" t="str">
            <v/>
          </cell>
          <cell r="T666">
            <v>0</v>
          </cell>
          <cell r="U666">
            <v>0</v>
          </cell>
          <cell r="W666">
            <v>0</v>
          </cell>
        </row>
        <row r="667">
          <cell r="P667" t="str">
            <v>___</v>
          </cell>
          <cell r="Q667" t="str">
            <v/>
          </cell>
          <cell r="T667">
            <v>0</v>
          </cell>
          <cell r="U667">
            <v>0</v>
          </cell>
          <cell r="W667">
            <v>0</v>
          </cell>
        </row>
        <row r="668">
          <cell r="P668" t="str">
            <v>A005___7</v>
          </cell>
          <cell r="Q668" t="str">
            <v>A0397000</v>
          </cell>
          <cell r="T668">
            <v>25100</v>
          </cell>
          <cell r="U668">
            <v>24300</v>
          </cell>
          <cell r="W668">
            <v>30500</v>
          </cell>
        </row>
        <row r="669">
          <cell r="P669" t="str">
            <v>___</v>
          </cell>
          <cell r="Q669" t="str">
            <v/>
          </cell>
          <cell r="T669">
            <v>0</v>
          </cell>
          <cell r="U669">
            <v>0</v>
          </cell>
          <cell r="W669">
            <v>0</v>
          </cell>
        </row>
        <row r="670">
          <cell r="P670" t="str">
            <v>A005___</v>
          </cell>
          <cell r="Q670" t="str">
            <v/>
          </cell>
          <cell r="T670">
            <v>0</v>
          </cell>
          <cell r="U670">
            <v>0</v>
          </cell>
          <cell r="W670">
            <v>0</v>
          </cell>
        </row>
        <row r="671">
          <cell r="P671" t="str">
            <v>A005b___8</v>
          </cell>
          <cell r="Q671" t="str">
            <v>A0398600</v>
          </cell>
          <cell r="T671">
            <v>0</v>
          </cell>
          <cell r="U671">
            <v>0</v>
          </cell>
          <cell r="W671">
            <v>0</v>
          </cell>
        </row>
        <row r="672">
          <cell r="P672" t="str">
            <v>A005___</v>
          </cell>
          <cell r="T672">
            <v>0</v>
          </cell>
          <cell r="U672">
            <v>0</v>
          </cell>
          <cell r="W672">
            <v>0</v>
          </cell>
        </row>
        <row r="673">
          <cell r="P673" t="str">
            <v>___</v>
          </cell>
          <cell r="T673">
            <v>0</v>
          </cell>
          <cell r="U673">
            <v>0</v>
          </cell>
          <cell r="W673">
            <v>0</v>
          </cell>
        </row>
        <row r="674">
          <cell r="P674" t="str">
            <v>___</v>
          </cell>
          <cell r="T674">
            <v>0</v>
          </cell>
          <cell r="U674">
            <v>0</v>
          </cell>
          <cell r="W674">
            <v>0</v>
          </cell>
        </row>
        <row r="675">
          <cell r="P675" t="str">
            <v>___</v>
          </cell>
          <cell r="T675">
            <v>0</v>
          </cell>
          <cell r="U675">
            <v>0</v>
          </cell>
          <cell r="W675">
            <v>0</v>
          </cell>
        </row>
        <row r="676">
          <cell r="P676" t="str">
            <v>___</v>
          </cell>
          <cell r="T676">
            <v>0</v>
          </cell>
          <cell r="U676">
            <v>0</v>
          </cell>
          <cell r="W676">
            <v>0</v>
          </cell>
        </row>
        <row r="677">
          <cell r="P677" t="str">
            <v>___</v>
          </cell>
          <cell r="T677">
            <v>0</v>
          </cell>
          <cell r="U677">
            <v>0</v>
          </cell>
          <cell r="W677">
            <v>0</v>
          </cell>
        </row>
        <row r="678">
          <cell r="P678" t="str">
            <v>___H</v>
          </cell>
          <cell r="T678">
            <v>0</v>
          </cell>
          <cell r="U678">
            <v>0</v>
          </cell>
          <cell r="W678">
            <v>0</v>
          </cell>
        </row>
        <row r="679">
          <cell r="P679" t="str">
            <v>___B</v>
          </cell>
          <cell r="T679">
            <v>0</v>
          </cell>
          <cell r="U679">
            <v>0</v>
          </cell>
          <cell r="W679">
            <v>0</v>
          </cell>
        </row>
        <row r="680">
          <cell r="P680" t="str">
            <v>___L</v>
          </cell>
          <cell r="T680" t="str">
            <v>Original</v>
          </cell>
          <cell r="U680" t="str">
            <v>Revised</v>
          </cell>
          <cell r="W680" t="str">
            <v>Original</v>
          </cell>
        </row>
        <row r="681">
          <cell r="P681" t="str">
            <v>___C</v>
          </cell>
          <cell r="T681" t="str">
            <v>2012/13</v>
          </cell>
          <cell r="U681" t="str">
            <v>2012/13</v>
          </cell>
          <cell r="W681" t="str">
            <v>2013/14</v>
          </cell>
        </row>
        <row r="682">
          <cell r="P682" t="str">
            <v>___</v>
          </cell>
          <cell r="T682">
            <v>0</v>
          </cell>
          <cell r="U682">
            <v>0</v>
          </cell>
          <cell r="W682">
            <v>0</v>
          </cell>
        </row>
        <row r="683">
          <cell r="P683" t="str">
            <v>___A</v>
          </cell>
          <cell r="T683">
            <v>0</v>
          </cell>
          <cell r="U683">
            <v>0</v>
          </cell>
          <cell r="W683">
            <v>0</v>
          </cell>
        </row>
        <row r="684">
          <cell r="P684" t="str">
            <v>___</v>
          </cell>
          <cell r="T684">
            <v>0</v>
          </cell>
          <cell r="U684">
            <v>0</v>
          </cell>
          <cell r="W684">
            <v>0</v>
          </cell>
        </row>
        <row r="685">
          <cell r="P685" t="str">
            <v>___</v>
          </cell>
          <cell r="T685">
            <v>0</v>
          </cell>
          <cell r="U685">
            <v>0</v>
          </cell>
          <cell r="W685">
            <v>0</v>
          </cell>
        </row>
        <row r="686">
          <cell r="P686" t="str">
            <v>A006___2</v>
          </cell>
          <cell r="Q686" t="str">
            <v>A0402000</v>
          </cell>
          <cell r="T686">
            <v>0</v>
          </cell>
          <cell r="U686">
            <v>0</v>
          </cell>
          <cell r="W686">
            <v>0</v>
          </cell>
        </row>
        <row r="687">
          <cell r="P687" t="str">
            <v>A006___2</v>
          </cell>
          <cell r="Q687" t="str">
            <v>A0402105</v>
          </cell>
          <cell r="T687">
            <v>0</v>
          </cell>
          <cell r="U687">
            <v>0</v>
          </cell>
          <cell r="W687">
            <v>0</v>
          </cell>
        </row>
        <row r="688">
          <cell r="P688" t="str">
            <v>___</v>
          </cell>
          <cell r="Q688" t="str">
            <v/>
          </cell>
          <cell r="T688">
            <v>0</v>
          </cell>
          <cell r="U688">
            <v>0</v>
          </cell>
          <cell r="W688">
            <v>0</v>
          </cell>
        </row>
        <row r="689">
          <cell r="P689" t="str">
            <v>___</v>
          </cell>
          <cell r="Q689" t="str">
            <v/>
          </cell>
          <cell r="T689">
            <v>0</v>
          </cell>
          <cell r="U689">
            <v>0</v>
          </cell>
          <cell r="W689">
            <v>0</v>
          </cell>
        </row>
        <row r="690">
          <cell r="P690" t="str">
            <v>___</v>
          </cell>
          <cell r="Q690" t="str">
            <v/>
          </cell>
          <cell r="T690">
            <v>0</v>
          </cell>
          <cell r="U690">
            <v>0</v>
          </cell>
          <cell r="W690">
            <v>0</v>
          </cell>
        </row>
        <row r="691">
          <cell r="P691" t="str">
            <v>___</v>
          </cell>
          <cell r="Q691" t="str">
            <v/>
          </cell>
          <cell r="T691">
            <v>0</v>
          </cell>
          <cell r="U691">
            <v>0</v>
          </cell>
          <cell r="W691">
            <v>0</v>
          </cell>
        </row>
        <row r="692">
          <cell r="P692" t="str">
            <v>___</v>
          </cell>
          <cell r="Q692" t="str">
            <v/>
          </cell>
          <cell r="T692">
            <v>0</v>
          </cell>
          <cell r="U692">
            <v>0</v>
          </cell>
          <cell r="W692">
            <v>0</v>
          </cell>
        </row>
        <row r="693">
          <cell r="P693" t="str">
            <v>A006___8</v>
          </cell>
          <cell r="Q693" t="str">
            <v>A0408200</v>
          </cell>
          <cell r="T693">
            <v>0</v>
          </cell>
          <cell r="U693">
            <v>0</v>
          </cell>
          <cell r="W693">
            <v>0</v>
          </cell>
        </row>
        <row r="694">
          <cell r="P694" t="str">
            <v>A006___8</v>
          </cell>
          <cell r="Q694" t="str">
            <v>A0408301</v>
          </cell>
          <cell r="T694">
            <v>1500</v>
          </cell>
          <cell r="U694">
            <v>1500</v>
          </cell>
          <cell r="W694">
            <v>1500</v>
          </cell>
        </row>
        <row r="695">
          <cell r="P695" t="str">
            <v>___</v>
          </cell>
          <cell r="Q695" t="str">
            <v/>
          </cell>
          <cell r="T695">
            <v>0</v>
          </cell>
          <cell r="U695">
            <v>0</v>
          </cell>
          <cell r="W695">
            <v>0</v>
          </cell>
        </row>
        <row r="696">
          <cell r="P696" t="str">
            <v>___</v>
          </cell>
          <cell r="Q696" t="str">
            <v/>
          </cell>
          <cell r="T696">
            <v>0</v>
          </cell>
          <cell r="U696">
            <v>0</v>
          </cell>
          <cell r="W696">
            <v>0</v>
          </cell>
        </row>
        <row r="697">
          <cell r="P697" t="str">
            <v>___</v>
          </cell>
          <cell r="Q697" t="str">
            <v/>
          </cell>
          <cell r="T697">
            <v>0</v>
          </cell>
          <cell r="U697">
            <v>0</v>
          </cell>
          <cell r="W697">
            <v>0</v>
          </cell>
        </row>
        <row r="698">
          <cell r="P698" t="str">
            <v>___</v>
          </cell>
          <cell r="Q698" t="str">
            <v/>
          </cell>
          <cell r="T698">
            <v>0</v>
          </cell>
          <cell r="U698">
            <v>0</v>
          </cell>
          <cell r="W698">
            <v>0</v>
          </cell>
        </row>
        <row r="699">
          <cell r="P699" t="str">
            <v>___</v>
          </cell>
          <cell r="Q699" t="str">
            <v/>
          </cell>
          <cell r="T699">
            <v>0</v>
          </cell>
          <cell r="U699">
            <v>0</v>
          </cell>
          <cell r="W699">
            <v>0</v>
          </cell>
        </row>
        <row r="700">
          <cell r="P700" t="str">
            <v>___</v>
          </cell>
          <cell r="Q700" t="str">
            <v/>
          </cell>
          <cell r="T700">
            <v>0</v>
          </cell>
          <cell r="U700">
            <v>0</v>
          </cell>
          <cell r="W700">
            <v>0</v>
          </cell>
        </row>
        <row r="701">
          <cell r="P701" t="str">
            <v>A006___5</v>
          </cell>
          <cell r="Q701" t="str">
            <v>A0405000</v>
          </cell>
          <cell r="T701">
            <v>5000</v>
          </cell>
          <cell r="U701">
            <v>7520</v>
          </cell>
          <cell r="W701">
            <v>7640</v>
          </cell>
        </row>
        <row r="702">
          <cell r="P702" t="str">
            <v>A006___5</v>
          </cell>
          <cell r="Q702" t="str">
            <v>A0405100</v>
          </cell>
          <cell r="T702">
            <v>0</v>
          </cell>
          <cell r="U702">
            <v>0</v>
          </cell>
          <cell r="W702">
            <v>0</v>
          </cell>
        </row>
        <row r="703">
          <cell r="P703" t="str">
            <v>___</v>
          </cell>
          <cell r="Q703" t="str">
            <v/>
          </cell>
          <cell r="T703">
            <v>0</v>
          </cell>
          <cell r="U703">
            <v>0</v>
          </cell>
          <cell r="W703">
            <v>0</v>
          </cell>
        </row>
        <row r="704">
          <cell r="P704" t="str">
            <v>___</v>
          </cell>
          <cell r="Q704" t="str">
            <v/>
          </cell>
          <cell r="T704">
            <v>0</v>
          </cell>
          <cell r="U704">
            <v>0</v>
          </cell>
          <cell r="W704">
            <v>0</v>
          </cell>
        </row>
        <row r="705">
          <cell r="P705" t="str">
            <v>A006___6</v>
          </cell>
          <cell r="Q705" t="str">
            <v>A0406000</v>
          </cell>
          <cell r="T705">
            <v>4800</v>
          </cell>
          <cell r="U705">
            <v>4000</v>
          </cell>
          <cell r="W705">
            <v>4600</v>
          </cell>
        </row>
        <row r="706">
          <cell r="P706" t="str">
            <v>___</v>
          </cell>
          <cell r="Q706" t="str">
            <v/>
          </cell>
          <cell r="T706">
            <v>0</v>
          </cell>
          <cell r="U706">
            <v>0</v>
          </cell>
          <cell r="W706">
            <v>0</v>
          </cell>
        </row>
        <row r="707">
          <cell r="P707" t="str">
            <v>___</v>
          </cell>
          <cell r="Q707" t="str">
            <v/>
          </cell>
          <cell r="T707">
            <v>0</v>
          </cell>
          <cell r="U707">
            <v>0</v>
          </cell>
          <cell r="W707">
            <v>0</v>
          </cell>
        </row>
        <row r="708">
          <cell r="P708" t="str">
            <v>A006___7</v>
          </cell>
          <cell r="Q708" t="str">
            <v>A0407000</v>
          </cell>
          <cell r="T708">
            <v>10000</v>
          </cell>
          <cell r="U708">
            <v>13300</v>
          </cell>
          <cell r="W708">
            <v>13300</v>
          </cell>
        </row>
        <row r="709">
          <cell r="P709" t="str">
            <v>___</v>
          </cell>
          <cell r="T709">
            <v>0</v>
          </cell>
          <cell r="U709">
            <v>0</v>
          </cell>
          <cell r="W709">
            <v>0</v>
          </cell>
        </row>
        <row r="710">
          <cell r="P710" t="str">
            <v>___</v>
          </cell>
          <cell r="T710">
            <v>0</v>
          </cell>
          <cell r="U710">
            <v>0</v>
          </cell>
          <cell r="W710">
            <v>0</v>
          </cell>
        </row>
        <row r="711">
          <cell r="P711" t="str">
            <v>___</v>
          </cell>
          <cell r="T711">
            <v>0</v>
          </cell>
          <cell r="U711">
            <v>0</v>
          </cell>
          <cell r="W711">
            <v>0</v>
          </cell>
        </row>
        <row r="712">
          <cell r="P712" t="str">
            <v>___</v>
          </cell>
          <cell r="T712">
            <v>0</v>
          </cell>
          <cell r="U712">
            <v>0</v>
          </cell>
          <cell r="W712">
            <v>0</v>
          </cell>
        </row>
        <row r="713">
          <cell r="P713" t="str">
            <v>___</v>
          </cell>
          <cell r="T713">
            <v>0</v>
          </cell>
          <cell r="U713">
            <v>0</v>
          </cell>
          <cell r="W713">
            <v>0</v>
          </cell>
        </row>
        <row r="714">
          <cell r="P714" t="str">
            <v>___</v>
          </cell>
          <cell r="T714">
            <v>0</v>
          </cell>
          <cell r="U714">
            <v>0</v>
          </cell>
          <cell r="W714">
            <v>0</v>
          </cell>
        </row>
        <row r="715">
          <cell r="P715" t="str">
            <v>___H</v>
          </cell>
          <cell r="T715">
            <v>0</v>
          </cell>
          <cell r="U715">
            <v>0</v>
          </cell>
          <cell r="W715">
            <v>0</v>
          </cell>
        </row>
        <row r="716">
          <cell r="P716" t="str">
            <v>___B</v>
          </cell>
          <cell r="T716">
            <v>0</v>
          </cell>
          <cell r="U716">
            <v>0</v>
          </cell>
          <cell r="W716">
            <v>0</v>
          </cell>
        </row>
        <row r="717">
          <cell r="P717" t="str">
            <v>___L</v>
          </cell>
          <cell r="T717" t="str">
            <v>Original</v>
          </cell>
          <cell r="U717" t="str">
            <v>Revised</v>
          </cell>
          <cell r="W717" t="str">
            <v>Original</v>
          </cell>
        </row>
        <row r="718">
          <cell r="P718" t="str">
            <v>___C</v>
          </cell>
          <cell r="T718" t="str">
            <v>2012/13</v>
          </cell>
          <cell r="U718" t="str">
            <v>2012/13</v>
          </cell>
          <cell r="W718" t="str">
            <v>2013/14</v>
          </cell>
        </row>
        <row r="719">
          <cell r="P719" t="str">
            <v>___</v>
          </cell>
          <cell r="T719">
            <v>0</v>
          </cell>
          <cell r="U719">
            <v>0</v>
          </cell>
          <cell r="W719">
            <v>0</v>
          </cell>
        </row>
        <row r="720">
          <cell r="P720" t="str">
            <v>___A</v>
          </cell>
          <cell r="T720">
            <v>0</v>
          </cell>
          <cell r="U720">
            <v>0</v>
          </cell>
          <cell r="W720">
            <v>0</v>
          </cell>
        </row>
        <row r="721">
          <cell r="P721" t="str">
            <v>___</v>
          </cell>
          <cell r="T721">
            <v>0</v>
          </cell>
          <cell r="U721">
            <v>0</v>
          </cell>
          <cell r="W721">
            <v>0</v>
          </cell>
        </row>
        <row r="722">
          <cell r="P722" t="str">
            <v>___</v>
          </cell>
          <cell r="T722">
            <v>0</v>
          </cell>
          <cell r="U722">
            <v>0</v>
          </cell>
          <cell r="W722">
            <v>0</v>
          </cell>
        </row>
        <row r="723">
          <cell r="P723" t="str">
            <v>A007___1</v>
          </cell>
          <cell r="Q723" t="str">
            <v>A0501000</v>
          </cell>
          <cell r="T723">
            <v>28200</v>
          </cell>
          <cell r="U723">
            <v>28200</v>
          </cell>
          <cell r="W723">
            <v>29200</v>
          </cell>
        </row>
        <row r="724">
          <cell r="P724" t="str">
            <v>___</v>
          </cell>
          <cell r="Q724" t="str">
            <v/>
          </cell>
          <cell r="T724">
            <v>0</v>
          </cell>
          <cell r="U724">
            <v>0</v>
          </cell>
          <cell r="W724">
            <v>0</v>
          </cell>
        </row>
        <row r="725">
          <cell r="P725" t="str">
            <v>___</v>
          </cell>
          <cell r="Q725" t="str">
            <v/>
          </cell>
          <cell r="T725">
            <v>0</v>
          </cell>
          <cell r="U725">
            <v>0</v>
          </cell>
          <cell r="W725">
            <v>0</v>
          </cell>
        </row>
        <row r="726">
          <cell r="P726" t="str">
            <v>A007___2</v>
          </cell>
          <cell r="Q726" t="str">
            <v>A0502000</v>
          </cell>
          <cell r="T726">
            <v>0</v>
          </cell>
          <cell r="U726">
            <v>0</v>
          </cell>
          <cell r="W726">
            <v>0</v>
          </cell>
        </row>
        <row r="727">
          <cell r="P727" t="str">
            <v>A007___2</v>
          </cell>
          <cell r="Q727" t="str">
            <v>A0502101</v>
          </cell>
          <cell r="T727">
            <v>0</v>
          </cell>
          <cell r="U727">
            <v>0</v>
          </cell>
          <cell r="W727">
            <v>0</v>
          </cell>
        </row>
        <row r="728">
          <cell r="P728" t="str">
            <v>A007___2</v>
          </cell>
          <cell r="Q728" t="str">
            <v>A0502104</v>
          </cell>
          <cell r="T728">
            <v>0</v>
          </cell>
          <cell r="U728">
            <v>0</v>
          </cell>
          <cell r="W728">
            <v>0</v>
          </cell>
        </row>
        <row r="729">
          <cell r="P729" t="str">
            <v>A007___2</v>
          </cell>
          <cell r="Q729" t="str">
            <v>A0502300</v>
          </cell>
          <cell r="T729">
            <v>0</v>
          </cell>
          <cell r="U729">
            <v>0</v>
          </cell>
          <cell r="W729">
            <v>0</v>
          </cell>
        </row>
        <row r="730">
          <cell r="P730" t="str">
            <v>___</v>
          </cell>
          <cell r="Q730" t="str">
            <v/>
          </cell>
          <cell r="T730">
            <v>0</v>
          </cell>
          <cell r="U730">
            <v>0</v>
          </cell>
          <cell r="W730">
            <v>0</v>
          </cell>
        </row>
        <row r="731">
          <cell r="P731" t="str">
            <v>___</v>
          </cell>
          <cell r="Q731" t="str">
            <v/>
          </cell>
          <cell r="T731">
            <v>0</v>
          </cell>
          <cell r="U731">
            <v>0</v>
          </cell>
          <cell r="W731">
            <v>0</v>
          </cell>
        </row>
        <row r="732">
          <cell r="P732" t="str">
            <v>A007___4</v>
          </cell>
          <cell r="Q732" t="str">
            <v>A0504000</v>
          </cell>
          <cell r="T732">
            <v>0</v>
          </cell>
          <cell r="U732">
            <v>0</v>
          </cell>
          <cell r="W732">
            <v>0</v>
          </cell>
        </row>
        <row r="733">
          <cell r="P733" t="str">
            <v>A007___4</v>
          </cell>
          <cell r="Q733" t="str">
            <v>A0504200</v>
          </cell>
          <cell r="T733">
            <v>0</v>
          </cell>
          <cell r="U733">
            <v>0</v>
          </cell>
          <cell r="W733">
            <v>0</v>
          </cell>
        </row>
        <row r="734">
          <cell r="P734" t="str">
            <v>A007___4</v>
          </cell>
          <cell r="Q734" t="str">
            <v>A0504300</v>
          </cell>
          <cell r="T734">
            <v>0</v>
          </cell>
          <cell r="U734">
            <v>0</v>
          </cell>
          <cell r="W734">
            <v>0</v>
          </cell>
        </row>
        <row r="735">
          <cell r="P735" t="str">
            <v>A007___4</v>
          </cell>
          <cell r="Q735" t="str">
            <v>A0504400</v>
          </cell>
          <cell r="T735">
            <v>0</v>
          </cell>
          <cell r="U735">
            <v>0</v>
          </cell>
          <cell r="W735">
            <v>0</v>
          </cell>
        </row>
        <row r="736">
          <cell r="P736" t="str">
            <v>A007___4</v>
          </cell>
          <cell r="Q736" t="str">
            <v>A0504500</v>
          </cell>
          <cell r="T736">
            <v>1300</v>
          </cell>
          <cell r="U736">
            <v>1300</v>
          </cell>
          <cell r="W736">
            <v>1300</v>
          </cell>
        </row>
        <row r="737">
          <cell r="P737" t="str">
            <v>A007___4</v>
          </cell>
          <cell r="Q737" t="str">
            <v>A0504750</v>
          </cell>
          <cell r="T737">
            <v>0</v>
          </cell>
          <cell r="U737">
            <v>0</v>
          </cell>
          <cell r="W737">
            <v>0</v>
          </cell>
        </row>
        <row r="738">
          <cell r="P738" t="str">
            <v>___</v>
          </cell>
          <cell r="Q738" t="str">
            <v/>
          </cell>
          <cell r="T738">
            <v>0</v>
          </cell>
          <cell r="U738">
            <v>0</v>
          </cell>
          <cell r="W738">
            <v>0</v>
          </cell>
        </row>
        <row r="739">
          <cell r="P739" t="str">
            <v>___</v>
          </cell>
          <cell r="Q739" t="str">
            <v/>
          </cell>
          <cell r="T739">
            <v>0</v>
          </cell>
          <cell r="U739">
            <v>0</v>
          </cell>
          <cell r="W739">
            <v>0</v>
          </cell>
        </row>
        <row r="740">
          <cell r="P740" t="str">
            <v>___</v>
          </cell>
          <cell r="Q740" t="str">
            <v/>
          </cell>
          <cell r="T740">
            <v>0</v>
          </cell>
          <cell r="U740">
            <v>0</v>
          </cell>
          <cell r="W740">
            <v>0</v>
          </cell>
        </row>
        <row r="741">
          <cell r="P741" t="str">
            <v>___</v>
          </cell>
          <cell r="Q741" t="str">
            <v/>
          </cell>
          <cell r="T741">
            <v>0</v>
          </cell>
          <cell r="U741">
            <v>0</v>
          </cell>
          <cell r="W741">
            <v>0</v>
          </cell>
        </row>
        <row r="742">
          <cell r="P742" t="str">
            <v>___</v>
          </cell>
          <cell r="Q742" t="str">
            <v/>
          </cell>
          <cell r="T742">
            <v>0</v>
          </cell>
          <cell r="U742">
            <v>0</v>
          </cell>
          <cell r="W742">
            <v>0</v>
          </cell>
        </row>
        <row r="743">
          <cell r="P743" t="str">
            <v>A007___8</v>
          </cell>
          <cell r="Q743" t="str">
            <v>A0508100</v>
          </cell>
          <cell r="T743">
            <v>0</v>
          </cell>
          <cell r="U743">
            <v>0</v>
          </cell>
          <cell r="W743">
            <v>0</v>
          </cell>
        </row>
        <row r="744">
          <cell r="P744" t="str">
            <v>A007___8</v>
          </cell>
          <cell r="Q744" t="str">
            <v>A0508101</v>
          </cell>
          <cell r="T744">
            <v>0</v>
          </cell>
          <cell r="U744">
            <v>0</v>
          </cell>
          <cell r="W744">
            <v>0</v>
          </cell>
        </row>
        <row r="745">
          <cell r="P745" t="str">
            <v>A007___8</v>
          </cell>
          <cell r="Q745" t="str">
            <v>A0508200</v>
          </cell>
          <cell r="T745">
            <v>12000</v>
          </cell>
          <cell r="U745">
            <v>1000</v>
          </cell>
          <cell r="W745">
            <v>500</v>
          </cell>
        </row>
        <row r="746">
          <cell r="P746" t="str">
            <v>___</v>
          </cell>
          <cell r="Q746" t="str">
            <v/>
          </cell>
          <cell r="T746">
            <v>0</v>
          </cell>
          <cell r="U746">
            <v>0</v>
          </cell>
          <cell r="W746">
            <v>0</v>
          </cell>
        </row>
        <row r="747">
          <cell r="P747" t="str">
            <v>___</v>
          </cell>
          <cell r="Q747" t="str">
            <v/>
          </cell>
          <cell r="T747">
            <v>0</v>
          </cell>
          <cell r="U747">
            <v>0</v>
          </cell>
          <cell r="W747">
            <v>0</v>
          </cell>
        </row>
        <row r="748">
          <cell r="P748" t="str">
            <v>___</v>
          </cell>
          <cell r="Q748" t="str">
            <v/>
          </cell>
          <cell r="T748">
            <v>0</v>
          </cell>
          <cell r="U748">
            <v>0</v>
          </cell>
          <cell r="W748">
            <v>0</v>
          </cell>
        </row>
        <row r="749">
          <cell r="P749" t="str">
            <v>___</v>
          </cell>
          <cell r="Q749" t="str">
            <v/>
          </cell>
          <cell r="T749">
            <v>0</v>
          </cell>
          <cell r="U749">
            <v>0</v>
          </cell>
          <cell r="W749">
            <v>0</v>
          </cell>
        </row>
        <row r="750">
          <cell r="P750" t="str">
            <v>___</v>
          </cell>
          <cell r="Q750" t="str">
            <v/>
          </cell>
          <cell r="T750">
            <v>0</v>
          </cell>
          <cell r="U750">
            <v>0</v>
          </cell>
          <cell r="W750">
            <v>0</v>
          </cell>
        </row>
        <row r="751">
          <cell r="P751" t="str">
            <v>___</v>
          </cell>
          <cell r="Q751" t="str">
            <v/>
          </cell>
          <cell r="T751">
            <v>0</v>
          </cell>
          <cell r="U751">
            <v>0</v>
          </cell>
          <cell r="W751">
            <v>0</v>
          </cell>
        </row>
        <row r="752">
          <cell r="P752" t="str">
            <v>A007___1</v>
          </cell>
          <cell r="Q752" t="str">
            <v>A0501005</v>
          </cell>
          <cell r="T752">
            <v>970</v>
          </cell>
          <cell r="U752">
            <v>990</v>
          </cell>
          <cell r="W752">
            <v>990</v>
          </cell>
        </row>
        <row r="753">
          <cell r="P753" t="str">
            <v>___</v>
          </cell>
          <cell r="Q753" t="str">
            <v/>
          </cell>
          <cell r="T753">
            <v>0</v>
          </cell>
          <cell r="U753">
            <v>0</v>
          </cell>
          <cell r="W753">
            <v>0</v>
          </cell>
        </row>
        <row r="754">
          <cell r="P754" t="str">
            <v>___</v>
          </cell>
          <cell r="Q754" t="str">
            <v/>
          </cell>
          <cell r="T754">
            <v>0</v>
          </cell>
          <cell r="U754">
            <v>0</v>
          </cell>
          <cell r="W754">
            <v>0</v>
          </cell>
        </row>
        <row r="755">
          <cell r="P755" t="str">
            <v>A007___2</v>
          </cell>
          <cell r="Q755" t="str">
            <v>A0502400</v>
          </cell>
          <cell r="T755">
            <v>50</v>
          </cell>
          <cell r="U755">
            <v>50</v>
          </cell>
          <cell r="W755">
            <v>50</v>
          </cell>
        </row>
        <row r="756">
          <cell r="P756" t="str">
            <v>___</v>
          </cell>
          <cell r="Q756" t="str">
            <v/>
          </cell>
          <cell r="T756">
            <v>0</v>
          </cell>
          <cell r="U756">
            <v>0</v>
          </cell>
          <cell r="W756">
            <v>0</v>
          </cell>
        </row>
        <row r="757">
          <cell r="P757" t="str">
            <v>___</v>
          </cell>
          <cell r="Q757" t="str">
            <v/>
          </cell>
          <cell r="T757">
            <v>0</v>
          </cell>
          <cell r="U757">
            <v>0</v>
          </cell>
          <cell r="W757">
            <v>0</v>
          </cell>
        </row>
        <row r="758">
          <cell r="P758" t="str">
            <v>A007___4</v>
          </cell>
          <cell r="Q758" t="str">
            <v>A0504501</v>
          </cell>
          <cell r="T758">
            <v>360</v>
          </cell>
          <cell r="U758">
            <v>360</v>
          </cell>
          <cell r="W758">
            <v>360</v>
          </cell>
        </row>
        <row r="759">
          <cell r="P759" t="str">
            <v>A007___4</v>
          </cell>
          <cell r="Q759" t="str">
            <v>A0504502</v>
          </cell>
          <cell r="T759">
            <v>720</v>
          </cell>
          <cell r="U759">
            <v>720</v>
          </cell>
          <cell r="W759">
            <v>680</v>
          </cell>
        </row>
        <row r="760">
          <cell r="P760" t="str">
            <v>A007___4</v>
          </cell>
          <cell r="Q760" t="str">
            <v>A0504503</v>
          </cell>
          <cell r="T760">
            <v>210</v>
          </cell>
          <cell r="U760">
            <v>250</v>
          </cell>
          <cell r="W760">
            <v>250</v>
          </cell>
        </row>
        <row r="761">
          <cell r="P761" t="str">
            <v>___</v>
          </cell>
          <cell r="Q761" t="str">
            <v/>
          </cell>
          <cell r="T761">
            <v>0</v>
          </cell>
          <cell r="U761">
            <v>0</v>
          </cell>
          <cell r="W761">
            <v>0</v>
          </cell>
        </row>
        <row r="762">
          <cell r="P762" t="str">
            <v>___</v>
          </cell>
          <cell r="Q762" t="str">
            <v/>
          </cell>
          <cell r="T762">
            <v>0</v>
          </cell>
          <cell r="U762">
            <v>0</v>
          </cell>
          <cell r="W762">
            <v>0</v>
          </cell>
        </row>
        <row r="763">
          <cell r="P763" t="str">
            <v>A007___5</v>
          </cell>
          <cell r="Q763" t="str">
            <v>A0505100</v>
          </cell>
          <cell r="T763">
            <v>1100</v>
          </cell>
          <cell r="U763">
            <v>1100</v>
          </cell>
          <cell r="W763">
            <v>1100</v>
          </cell>
        </row>
        <row r="764">
          <cell r="P764" t="str">
            <v>___</v>
          </cell>
          <cell r="Q764" t="str">
            <v/>
          </cell>
          <cell r="T764">
            <v>0</v>
          </cell>
          <cell r="U764">
            <v>0</v>
          </cell>
          <cell r="W764">
            <v>0</v>
          </cell>
        </row>
        <row r="765">
          <cell r="P765" t="str">
            <v>___</v>
          </cell>
          <cell r="Q765" t="str">
            <v/>
          </cell>
          <cell r="T765">
            <v>0</v>
          </cell>
          <cell r="U765">
            <v>0</v>
          </cell>
          <cell r="W765">
            <v>0</v>
          </cell>
        </row>
        <row r="766">
          <cell r="P766" t="str">
            <v>A007___6</v>
          </cell>
          <cell r="Q766" t="str">
            <v>A0506000</v>
          </cell>
          <cell r="T766">
            <v>32100</v>
          </cell>
          <cell r="U766">
            <v>27900</v>
          </cell>
          <cell r="W766">
            <v>30400</v>
          </cell>
        </row>
        <row r="767">
          <cell r="P767" t="str">
            <v>___</v>
          </cell>
          <cell r="Q767" t="str">
            <v/>
          </cell>
          <cell r="T767">
            <v>0</v>
          </cell>
          <cell r="U767">
            <v>0</v>
          </cell>
          <cell r="W767">
            <v>0</v>
          </cell>
        </row>
        <row r="768">
          <cell r="P768" t="str">
            <v>___</v>
          </cell>
          <cell r="Q768" t="str">
            <v/>
          </cell>
          <cell r="T768">
            <v>0</v>
          </cell>
          <cell r="U768">
            <v>0</v>
          </cell>
          <cell r="W768">
            <v>0</v>
          </cell>
        </row>
        <row r="769">
          <cell r="P769" t="str">
            <v>A007___7</v>
          </cell>
          <cell r="Q769" t="str">
            <v>A0507000</v>
          </cell>
          <cell r="T769">
            <v>2900</v>
          </cell>
          <cell r="U769">
            <v>2900</v>
          </cell>
          <cell r="W769">
            <v>2900</v>
          </cell>
        </row>
        <row r="770">
          <cell r="P770" t="str">
            <v>___</v>
          </cell>
          <cell r="T770">
            <v>0</v>
          </cell>
          <cell r="U770">
            <v>0</v>
          </cell>
          <cell r="W770">
            <v>0</v>
          </cell>
        </row>
        <row r="771">
          <cell r="P771" t="str">
            <v>___</v>
          </cell>
          <cell r="T771">
            <v>0</v>
          </cell>
          <cell r="U771">
            <v>0</v>
          </cell>
          <cell r="W771">
            <v>0</v>
          </cell>
        </row>
        <row r="772">
          <cell r="P772" t="str">
            <v>___</v>
          </cell>
          <cell r="T772">
            <v>0</v>
          </cell>
          <cell r="U772">
            <v>0</v>
          </cell>
          <cell r="W772">
            <v>0</v>
          </cell>
        </row>
        <row r="773">
          <cell r="P773" t="str">
            <v>___</v>
          </cell>
          <cell r="T773">
            <v>0</v>
          </cell>
          <cell r="U773">
            <v>0</v>
          </cell>
          <cell r="W773">
            <v>0</v>
          </cell>
        </row>
        <row r="774">
          <cell r="P774" t="str">
            <v>___</v>
          </cell>
          <cell r="T774">
            <v>0</v>
          </cell>
          <cell r="U774">
            <v>0</v>
          </cell>
          <cell r="W774">
            <v>0</v>
          </cell>
        </row>
        <row r="775">
          <cell r="P775" t="str">
            <v>___</v>
          </cell>
          <cell r="T775">
            <v>0</v>
          </cell>
          <cell r="U775">
            <v>0</v>
          </cell>
          <cell r="W775">
            <v>0</v>
          </cell>
        </row>
        <row r="776">
          <cell r="P776" t="str">
            <v>___H</v>
          </cell>
          <cell r="T776">
            <v>0</v>
          </cell>
          <cell r="U776">
            <v>0</v>
          </cell>
          <cell r="W776">
            <v>0</v>
          </cell>
        </row>
        <row r="777">
          <cell r="P777" t="str">
            <v>___B</v>
          </cell>
          <cell r="T777">
            <v>0</v>
          </cell>
          <cell r="U777">
            <v>0</v>
          </cell>
          <cell r="W777">
            <v>0</v>
          </cell>
        </row>
        <row r="778">
          <cell r="P778" t="str">
            <v>___L</v>
          </cell>
          <cell r="T778" t="str">
            <v>Original</v>
          </cell>
          <cell r="U778" t="str">
            <v>Revised</v>
          </cell>
          <cell r="W778" t="str">
            <v>Original</v>
          </cell>
        </row>
        <row r="779">
          <cell r="P779" t="str">
            <v>___C</v>
          </cell>
          <cell r="T779" t="str">
            <v>2012/13</v>
          </cell>
          <cell r="U779" t="str">
            <v>2012/13</v>
          </cell>
          <cell r="W779" t="str">
            <v>2013/14</v>
          </cell>
        </row>
        <row r="780">
          <cell r="P780" t="str">
            <v>___</v>
          </cell>
          <cell r="T780">
            <v>0</v>
          </cell>
          <cell r="U780">
            <v>0</v>
          </cell>
          <cell r="W780">
            <v>0</v>
          </cell>
        </row>
        <row r="781">
          <cell r="P781" t="str">
            <v>___A</v>
          </cell>
          <cell r="T781">
            <v>0</v>
          </cell>
          <cell r="U781">
            <v>0</v>
          </cell>
          <cell r="W781">
            <v>0</v>
          </cell>
        </row>
        <row r="782">
          <cell r="P782" t="str">
            <v>___</v>
          </cell>
          <cell r="T782">
            <v>0</v>
          </cell>
          <cell r="U782">
            <v>0</v>
          </cell>
          <cell r="W782">
            <v>0</v>
          </cell>
        </row>
        <row r="783">
          <cell r="P783" t="str">
            <v>___</v>
          </cell>
          <cell r="T783">
            <v>0</v>
          </cell>
          <cell r="U783">
            <v>0</v>
          </cell>
          <cell r="W783">
            <v>0</v>
          </cell>
        </row>
        <row r="784">
          <cell r="P784" t="str">
            <v>A009___1</v>
          </cell>
          <cell r="Q784" t="str">
            <v>A0601000</v>
          </cell>
          <cell r="T784">
            <v>96900</v>
          </cell>
          <cell r="U784">
            <v>96900</v>
          </cell>
          <cell r="W784">
            <v>92800</v>
          </cell>
        </row>
        <row r="785">
          <cell r="P785" t="str">
            <v>___</v>
          </cell>
          <cell r="Q785" t="str">
            <v/>
          </cell>
          <cell r="T785">
            <v>0</v>
          </cell>
          <cell r="U785">
            <v>0</v>
          </cell>
          <cell r="W785">
            <v>0</v>
          </cell>
        </row>
        <row r="786">
          <cell r="P786" t="str">
            <v>___</v>
          </cell>
          <cell r="Q786" t="str">
            <v/>
          </cell>
          <cell r="T786">
            <v>0</v>
          </cell>
          <cell r="U786">
            <v>0</v>
          </cell>
          <cell r="W786">
            <v>0</v>
          </cell>
        </row>
        <row r="787">
          <cell r="P787" t="str">
            <v>A009___2</v>
          </cell>
          <cell r="Q787" t="str">
            <v>A0602000</v>
          </cell>
          <cell r="T787">
            <v>1680</v>
          </cell>
          <cell r="U787">
            <v>1680</v>
          </cell>
          <cell r="W787">
            <v>1680</v>
          </cell>
        </row>
        <row r="788">
          <cell r="P788" t="str">
            <v>A009___2</v>
          </cell>
          <cell r="Q788" t="str">
            <v>A0602101</v>
          </cell>
          <cell r="T788">
            <v>3150</v>
          </cell>
          <cell r="U788">
            <v>3150</v>
          </cell>
          <cell r="W788">
            <v>3150</v>
          </cell>
        </row>
        <row r="789">
          <cell r="P789" t="str">
            <v>A009___2</v>
          </cell>
          <cell r="Q789" t="str">
            <v>A0602104</v>
          </cell>
          <cell r="T789">
            <v>6030</v>
          </cell>
          <cell r="U789">
            <v>5960</v>
          </cell>
          <cell r="W789">
            <v>6170</v>
          </cell>
        </row>
        <row r="790">
          <cell r="P790" t="str">
            <v>A009___2</v>
          </cell>
          <cell r="Q790" t="str">
            <v>A0602105</v>
          </cell>
          <cell r="T790">
            <v>700</v>
          </cell>
          <cell r="U790">
            <v>700</v>
          </cell>
          <cell r="W790">
            <v>700</v>
          </cell>
        </row>
        <row r="791">
          <cell r="P791" t="str">
            <v>A009___2</v>
          </cell>
          <cell r="Q791" t="str">
            <v>A0602300</v>
          </cell>
          <cell r="T791">
            <v>100</v>
          </cell>
          <cell r="U791">
            <v>100</v>
          </cell>
          <cell r="W791">
            <v>100</v>
          </cell>
        </row>
        <row r="792">
          <cell r="P792" t="str">
            <v>___</v>
          </cell>
          <cell r="Q792" t="str">
            <v/>
          </cell>
          <cell r="T792">
            <v>0</v>
          </cell>
          <cell r="U792">
            <v>0</v>
          </cell>
          <cell r="W792">
            <v>0</v>
          </cell>
        </row>
        <row r="793">
          <cell r="P793" t="str">
            <v>___</v>
          </cell>
          <cell r="Q793" t="str">
            <v/>
          </cell>
          <cell r="T793">
            <v>0</v>
          </cell>
          <cell r="U793">
            <v>0</v>
          </cell>
          <cell r="W793">
            <v>0</v>
          </cell>
        </row>
        <row r="794">
          <cell r="P794" t="str">
            <v>A009___3</v>
          </cell>
          <cell r="Q794" t="str">
            <v>A0603100</v>
          </cell>
          <cell r="T794">
            <v>800</v>
          </cell>
          <cell r="U794">
            <v>800</v>
          </cell>
          <cell r="W794">
            <v>800</v>
          </cell>
        </row>
        <row r="795">
          <cell r="P795" t="str">
            <v>A009___3</v>
          </cell>
          <cell r="Q795" t="str">
            <v>A0603101</v>
          </cell>
          <cell r="T795">
            <v>100</v>
          </cell>
          <cell r="U795">
            <v>100</v>
          </cell>
          <cell r="W795">
            <v>100</v>
          </cell>
        </row>
        <row r="796">
          <cell r="P796" t="str">
            <v>___</v>
          </cell>
          <cell r="Q796" t="str">
            <v/>
          </cell>
          <cell r="T796">
            <v>0</v>
          </cell>
          <cell r="U796">
            <v>0</v>
          </cell>
          <cell r="W796">
            <v>0</v>
          </cell>
        </row>
        <row r="797">
          <cell r="P797" t="str">
            <v>___</v>
          </cell>
          <cell r="Q797" t="str">
            <v/>
          </cell>
          <cell r="T797">
            <v>0</v>
          </cell>
          <cell r="U797">
            <v>0</v>
          </cell>
          <cell r="W797">
            <v>0</v>
          </cell>
        </row>
        <row r="798">
          <cell r="P798" t="str">
            <v>A009___4</v>
          </cell>
          <cell r="Q798" t="str">
            <v>A0604000</v>
          </cell>
          <cell r="T798">
            <v>2000</v>
          </cell>
          <cell r="U798">
            <v>2000</v>
          </cell>
          <cell r="W798">
            <v>2000</v>
          </cell>
        </row>
        <row r="799">
          <cell r="P799" t="str">
            <v>A009___4</v>
          </cell>
          <cell r="Q799" t="str">
            <v>A0604100</v>
          </cell>
          <cell r="T799">
            <v>230</v>
          </cell>
          <cell r="U799">
            <v>230</v>
          </cell>
          <cell r="W799">
            <v>230</v>
          </cell>
        </row>
        <row r="800">
          <cell r="P800" t="str">
            <v>A009___4</v>
          </cell>
          <cell r="Q800" t="str">
            <v>A0604200</v>
          </cell>
          <cell r="T800">
            <v>300</v>
          </cell>
          <cell r="U800">
            <v>300</v>
          </cell>
          <cell r="W800">
            <v>300</v>
          </cell>
        </row>
        <row r="801">
          <cell r="P801" t="str">
            <v>A009___4</v>
          </cell>
          <cell r="Q801" t="str">
            <v>A0604300</v>
          </cell>
          <cell r="T801">
            <v>3600</v>
          </cell>
          <cell r="U801">
            <v>3600</v>
          </cell>
          <cell r="W801">
            <v>3600</v>
          </cell>
        </row>
        <row r="802">
          <cell r="P802" t="str">
            <v>A009___4</v>
          </cell>
          <cell r="Q802" t="str">
            <v>A0604400</v>
          </cell>
          <cell r="T802">
            <v>10000</v>
          </cell>
          <cell r="U802">
            <v>10000</v>
          </cell>
          <cell r="W802">
            <v>8000</v>
          </cell>
        </row>
        <row r="803">
          <cell r="P803" t="str">
            <v>A009___4</v>
          </cell>
          <cell r="Q803" t="str">
            <v>A0604500</v>
          </cell>
          <cell r="T803">
            <v>200</v>
          </cell>
          <cell r="U803">
            <v>200</v>
          </cell>
          <cell r="W803">
            <v>500</v>
          </cell>
        </row>
        <row r="804">
          <cell r="P804" t="str">
            <v>A009___4</v>
          </cell>
          <cell r="Q804" t="str">
            <v>A0604600</v>
          </cell>
          <cell r="T804">
            <v>2500</v>
          </cell>
          <cell r="U804">
            <v>2500</v>
          </cell>
          <cell r="W804">
            <v>2500</v>
          </cell>
        </row>
        <row r="805">
          <cell r="P805" t="str">
            <v>A009___4</v>
          </cell>
          <cell r="Q805" t="str">
            <v>A0604700</v>
          </cell>
          <cell r="T805">
            <v>1000</v>
          </cell>
          <cell r="U805">
            <v>1000</v>
          </cell>
          <cell r="W805">
            <v>1100</v>
          </cell>
        </row>
        <row r="806">
          <cell r="P806" t="str">
            <v>___</v>
          </cell>
          <cell r="Q806" t="str">
            <v/>
          </cell>
          <cell r="T806">
            <v>0</v>
          </cell>
          <cell r="U806">
            <v>0</v>
          </cell>
          <cell r="W806">
            <v>0</v>
          </cell>
        </row>
        <row r="807">
          <cell r="P807" t="str">
            <v>___</v>
          </cell>
          <cell r="Q807" t="str">
            <v/>
          </cell>
          <cell r="T807">
            <v>0</v>
          </cell>
          <cell r="U807">
            <v>0</v>
          </cell>
          <cell r="W807">
            <v>0</v>
          </cell>
        </row>
        <row r="808">
          <cell r="P808" t="str">
            <v>___</v>
          </cell>
          <cell r="Q808" t="str">
            <v/>
          </cell>
          <cell r="T808">
            <v>0</v>
          </cell>
          <cell r="U808">
            <v>0</v>
          </cell>
          <cell r="W808">
            <v>0</v>
          </cell>
        </row>
        <row r="809">
          <cell r="P809" t="str">
            <v>___</v>
          </cell>
          <cell r="Q809" t="str">
            <v/>
          </cell>
          <cell r="T809">
            <v>0</v>
          </cell>
          <cell r="U809">
            <v>0</v>
          </cell>
          <cell r="W809">
            <v>0</v>
          </cell>
        </row>
        <row r="810">
          <cell r="P810" t="str">
            <v>___</v>
          </cell>
          <cell r="Q810" t="str">
            <v/>
          </cell>
          <cell r="T810">
            <v>0</v>
          </cell>
          <cell r="U810">
            <v>0</v>
          </cell>
          <cell r="W810">
            <v>0</v>
          </cell>
        </row>
        <row r="811">
          <cell r="P811" t="str">
            <v>A009___8</v>
          </cell>
          <cell r="Q811" t="str">
            <v>A0608100</v>
          </cell>
          <cell r="T811">
            <v>4500</v>
          </cell>
          <cell r="U811">
            <v>4500</v>
          </cell>
          <cell r="W811">
            <v>3500</v>
          </cell>
        </row>
        <row r="812">
          <cell r="P812" t="str">
            <v>A009___8</v>
          </cell>
          <cell r="Q812" t="str">
            <v>A0608200</v>
          </cell>
          <cell r="T812">
            <v>4000</v>
          </cell>
          <cell r="U812">
            <v>4000</v>
          </cell>
          <cell r="W812">
            <v>3000</v>
          </cell>
        </row>
        <row r="813">
          <cell r="P813" t="str">
            <v>___</v>
          </cell>
          <cell r="Q813" t="str">
            <v/>
          </cell>
          <cell r="T813">
            <v>0</v>
          </cell>
          <cell r="U813">
            <v>0</v>
          </cell>
          <cell r="W813">
            <v>0</v>
          </cell>
        </row>
        <row r="814">
          <cell r="P814" t="str">
            <v>___</v>
          </cell>
          <cell r="Q814" t="str">
            <v/>
          </cell>
          <cell r="T814">
            <v>0</v>
          </cell>
          <cell r="U814">
            <v>0</v>
          </cell>
          <cell r="W814">
            <v>0</v>
          </cell>
        </row>
        <row r="815">
          <cell r="P815" t="str">
            <v>___</v>
          </cell>
          <cell r="Q815" t="str">
            <v/>
          </cell>
          <cell r="T815">
            <v>0</v>
          </cell>
          <cell r="U815">
            <v>0</v>
          </cell>
          <cell r="W815">
            <v>0</v>
          </cell>
        </row>
        <row r="816">
          <cell r="P816" t="str">
            <v>___</v>
          </cell>
          <cell r="Q816" t="str">
            <v/>
          </cell>
          <cell r="T816">
            <v>0</v>
          </cell>
          <cell r="U816">
            <v>0</v>
          </cell>
          <cell r="W816">
            <v>0</v>
          </cell>
        </row>
        <row r="817">
          <cell r="P817" t="str">
            <v>___H</v>
          </cell>
          <cell r="T817">
            <v>0</v>
          </cell>
          <cell r="U817">
            <v>0</v>
          </cell>
          <cell r="W817">
            <v>0</v>
          </cell>
        </row>
        <row r="818">
          <cell r="P818" t="str">
            <v>___B</v>
          </cell>
          <cell r="T818">
            <v>0</v>
          </cell>
          <cell r="U818">
            <v>0</v>
          </cell>
          <cell r="W818">
            <v>0</v>
          </cell>
        </row>
        <row r="819">
          <cell r="P819" t="str">
            <v>___L</v>
          </cell>
          <cell r="T819" t="str">
            <v>Original</v>
          </cell>
          <cell r="U819" t="str">
            <v>Revised</v>
          </cell>
          <cell r="W819" t="str">
            <v>Original</v>
          </cell>
        </row>
        <row r="820">
          <cell r="P820" t="str">
            <v>___C</v>
          </cell>
          <cell r="T820" t="str">
            <v>2012/13</v>
          </cell>
          <cell r="U820" t="str">
            <v>2012/13</v>
          </cell>
          <cell r="W820" t="str">
            <v>2013/14</v>
          </cell>
        </row>
        <row r="822">
          <cell r="P822" t="str">
            <v>___A</v>
          </cell>
          <cell r="T822">
            <v>0</v>
          </cell>
          <cell r="U822">
            <v>0</v>
          </cell>
          <cell r="W822">
            <v>0</v>
          </cell>
        </row>
        <row r="823">
          <cell r="P823" t="str">
            <v>___</v>
          </cell>
          <cell r="Q823" t="str">
            <v/>
          </cell>
          <cell r="T823">
            <v>0</v>
          </cell>
          <cell r="U823">
            <v>0</v>
          </cell>
          <cell r="W823">
            <v>0</v>
          </cell>
        </row>
        <row r="824">
          <cell r="P824" t="str">
            <v>___</v>
          </cell>
          <cell r="Q824" t="str">
            <v/>
          </cell>
          <cell r="T824">
            <v>0</v>
          </cell>
          <cell r="U824">
            <v>0</v>
          </cell>
          <cell r="W824">
            <v>0</v>
          </cell>
        </row>
        <row r="825">
          <cell r="P825" t="str">
            <v>A009___1</v>
          </cell>
          <cell r="Q825" t="str">
            <v>A0601005</v>
          </cell>
          <cell r="T825">
            <v>1560</v>
          </cell>
          <cell r="U825">
            <v>1590</v>
          </cell>
          <cell r="W825">
            <v>1590</v>
          </cell>
        </row>
        <row r="826">
          <cell r="P826" t="str">
            <v>___</v>
          </cell>
          <cell r="Q826" t="str">
            <v/>
          </cell>
          <cell r="T826">
            <v>0</v>
          </cell>
          <cell r="U826">
            <v>0</v>
          </cell>
          <cell r="W826">
            <v>0</v>
          </cell>
        </row>
        <row r="827">
          <cell r="P827" t="str">
            <v>___</v>
          </cell>
          <cell r="Q827" t="str">
            <v/>
          </cell>
          <cell r="T827">
            <v>0</v>
          </cell>
          <cell r="U827">
            <v>0</v>
          </cell>
          <cell r="W827">
            <v>0</v>
          </cell>
        </row>
        <row r="828">
          <cell r="P828" t="str">
            <v>A009___2</v>
          </cell>
          <cell r="Q828" t="str">
            <v>A0602400</v>
          </cell>
          <cell r="T828">
            <v>3730</v>
          </cell>
          <cell r="U828">
            <v>3850</v>
          </cell>
          <cell r="W828">
            <v>3970</v>
          </cell>
        </row>
        <row r="829">
          <cell r="P829" t="str">
            <v>___</v>
          </cell>
          <cell r="Q829" t="str">
            <v/>
          </cell>
          <cell r="T829">
            <v>0</v>
          </cell>
          <cell r="U829">
            <v>0</v>
          </cell>
          <cell r="W829">
            <v>0</v>
          </cell>
        </row>
        <row r="830">
          <cell r="P830" t="str">
            <v>___</v>
          </cell>
          <cell r="Q830" t="str">
            <v/>
          </cell>
          <cell r="T830">
            <v>0</v>
          </cell>
          <cell r="U830">
            <v>0</v>
          </cell>
          <cell r="W830">
            <v>0</v>
          </cell>
        </row>
        <row r="831">
          <cell r="P831" t="str">
            <v>A009___4</v>
          </cell>
          <cell r="Q831" t="str">
            <v>A0604501</v>
          </cell>
          <cell r="T831">
            <v>540</v>
          </cell>
          <cell r="U831">
            <v>540</v>
          </cell>
          <cell r="W831">
            <v>540</v>
          </cell>
        </row>
        <row r="832">
          <cell r="P832" t="str">
            <v>A009___4</v>
          </cell>
          <cell r="Q832" t="str">
            <v>A0604502</v>
          </cell>
          <cell r="T832">
            <v>1210</v>
          </cell>
          <cell r="U832">
            <v>1210</v>
          </cell>
          <cell r="W832">
            <v>1140</v>
          </cell>
        </row>
        <row r="833">
          <cell r="P833" t="str">
            <v>A009___4</v>
          </cell>
          <cell r="Q833" t="str">
            <v>A0604503</v>
          </cell>
          <cell r="T833">
            <v>350</v>
          </cell>
          <cell r="U833">
            <v>420</v>
          </cell>
          <cell r="W833">
            <v>420</v>
          </cell>
        </row>
        <row r="834">
          <cell r="P834" t="str">
            <v>A009___4</v>
          </cell>
          <cell r="Q834" t="str">
            <v>A0604601</v>
          </cell>
          <cell r="T834">
            <v>0</v>
          </cell>
          <cell r="U834">
            <v>0</v>
          </cell>
          <cell r="W834">
            <v>0</v>
          </cell>
        </row>
        <row r="835">
          <cell r="P835" t="str">
            <v>___</v>
          </cell>
          <cell r="Q835" t="str">
            <v/>
          </cell>
          <cell r="T835">
            <v>0</v>
          </cell>
          <cell r="U835">
            <v>0</v>
          </cell>
          <cell r="W835">
            <v>0</v>
          </cell>
        </row>
        <row r="836">
          <cell r="P836" t="str">
            <v>___</v>
          </cell>
          <cell r="Q836" t="str">
            <v/>
          </cell>
          <cell r="T836">
            <v>0</v>
          </cell>
          <cell r="U836">
            <v>0</v>
          </cell>
          <cell r="W836">
            <v>0</v>
          </cell>
        </row>
        <row r="837">
          <cell r="P837" t="str">
            <v>A009___5</v>
          </cell>
          <cell r="Q837" t="str">
            <v>A0605000</v>
          </cell>
          <cell r="T837">
            <v>7720</v>
          </cell>
          <cell r="U837">
            <v>7520</v>
          </cell>
          <cell r="W837">
            <v>7640</v>
          </cell>
        </row>
        <row r="838">
          <cell r="P838" t="str">
            <v>___</v>
          </cell>
          <cell r="Q838" t="str">
            <v/>
          </cell>
          <cell r="T838">
            <v>0</v>
          </cell>
          <cell r="U838">
            <v>0</v>
          </cell>
          <cell r="W838">
            <v>0</v>
          </cell>
        </row>
        <row r="839">
          <cell r="P839" t="str">
            <v>___</v>
          </cell>
          <cell r="Q839" t="str">
            <v/>
          </cell>
          <cell r="T839">
            <v>0</v>
          </cell>
          <cell r="U839">
            <v>0</v>
          </cell>
          <cell r="W839">
            <v>0</v>
          </cell>
        </row>
        <row r="840">
          <cell r="P840" t="str">
            <v>A009___5</v>
          </cell>
          <cell r="Q840" t="str">
            <v>A0605100</v>
          </cell>
          <cell r="T840">
            <v>1150</v>
          </cell>
          <cell r="U840">
            <v>1150</v>
          </cell>
          <cell r="W840">
            <v>1150</v>
          </cell>
        </row>
        <row r="841">
          <cell r="P841" t="str">
            <v>___</v>
          </cell>
          <cell r="Q841" t="str">
            <v/>
          </cell>
          <cell r="T841">
            <v>0</v>
          </cell>
          <cell r="U841">
            <v>0</v>
          </cell>
          <cell r="W841">
            <v>0</v>
          </cell>
        </row>
        <row r="842">
          <cell r="P842" t="str">
            <v>___</v>
          </cell>
          <cell r="Q842" t="str">
            <v/>
          </cell>
          <cell r="T842">
            <v>0</v>
          </cell>
          <cell r="U842">
            <v>0</v>
          </cell>
          <cell r="W842">
            <v>0</v>
          </cell>
        </row>
        <row r="843">
          <cell r="P843" t="str">
            <v>A009___6</v>
          </cell>
          <cell r="Q843" t="str">
            <v>A0606000</v>
          </cell>
          <cell r="T843">
            <v>19500</v>
          </cell>
          <cell r="U843">
            <v>17200</v>
          </cell>
          <cell r="W843">
            <v>18700</v>
          </cell>
        </row>
        <row r="844">
          <cell r="P844" t="str">
            <v>___</v>
          </cell>
          <cell r="Q844" t="str">
            <v/>
          </cell>
          <cell r="T844">
            <v>0</v>
          </cell>
          <cell r="U844">
            <v>0</v>
          </cell>
          <cell r="W844">
            <v>0</v>
          </cell>
        </row>
        <row r="845">
          <cell r="P845" t="str">
            <v>___</v>
          </cell>
          <cell r="Q845" t="str">
            <v/>
          </cell>
          <cell r="T845">
            <v>0</v>
          </cell>
          <cell r="U845">
            <v>0</v>
          </cell>
          <cell r="W845">
            <v>0</v>
          </cell>
        </row>
        <row r="846">
          <cell r="P846" t="str">
            <v>A009___7</v>
          </cell>
          <cell r="Q846" t="str">
            <v>A0607000</v>
          </cell>
          <cell r="T846">
            <v>6400</v>
          </cell>
          <cell r="U846">
            <v>6400</v>
          </cell>
          <cell r="W846">
            <v>6400</v>
          </cell>
        </row>
        <row r="847">
          <cell r="P847" t="str">
            <v>___</v>
          </cell>
          <cell r="T847">
            <v>0</v>
          </cell>
          <cell r="U847">
            <v>0</v>
          </cell>
          <cell r="W847">
            <v>0</v>
          </cell>
        </row>
        <row r="848">
          <cell r="P848" t="str">
            <v>___</v>
          </cell>
          <cell r="T848">
            <v>0</v>
          </cell>
          <cell r="U848">
            <v>0</v>
          </cell>
          <cell r="W848">
            <v>0</v>
          </cell>
        </row>
        <row r="849">
          <cell r="P849" t="str">
            <v>___</v>
          </cell>
          <cell r="T849">
            <v>0</v>
          </cell>
          <cell r="U849">
            <v>0</v>
          </cell>
          <cell r="W849">
            <v>0</v>
          </cell>
        </row>
        <row r="850">
          <cell r="P850" t="str">
            <v>___</v>
          </cell>
          <cell r="T850">
            <v>0</v>
          </cell>
          <cell r="U850">
            <v>0</v>
          </cell>
          <cell r="W850">
            <v>0</v>
          </cell>
        </row>
        <row r="851">
          <cell r="P851" t="str">
            <v>___</v>
          </cell>
          <cell r="T851">
            <v>0</v>
          </cell>
          <cell r="U851">
            <v>0</v>
          </cell>
          <cell r="W851">
            <v>0</v>
          </cell>
        </row>
        <row r="852">
          <cell r="P852" t="str">
            <v>___</v>
          </cell>
          <cell r="T852">
            <v>0</v>
          </cell>
          <cell r="U852">
            <v>0</v>
          </cell>
          <cell r="W852">
            <v>0</v>
          </cell>
        </row>
        <row r="853">
          <cell r="P853" t="str">
            <v>___H</v>
          </cell>
          <cell r="T853">
            <v>0</v>
          </cell>
          <cell r="U853">
            <v>0</v>
          </cell>
          <cell r="W853">
            <v>0</v>
          </cell>
        </row>
        <row r="854">
          <cell r="P854" t="str">
            <v>___B</v>
          </cell>
          <cell r="T854">
            <v>0</v>
          </cell>
          <cell r="U854">
            <v>0</v>
          </cell>
          <cell r="W854">
            <v>0</v>
          </cell>
        </row>
        <row r="855">
          <cell r="P855" t="str">
            <v>___L</v>
          </cell>
          <cell r="T855" t="str">
            <v>Original</v>
          </cell>
          <cell r="U855" t="str">
            <v>Revised</v>
          </cell>
          <cell r="W855" t="str">
            <v>Original</v>
          </cell>
        </row>
        <row r="856">
          <cell r="P856" t="str">
            <v>___C</v>
          </cell>
          <cell r="T856" t="str">
            <v>2012/13</v>
          </cell>
          <cell r="U856" t="str">
            <v>2012/13</v>
          </cell>
          <cell r="W856" t="str">
            <v>2013/14</v>
          </cell>
        </row>
        <row r="857">
          <cell r="P857" t="str">
            <v>___</v>
          </cell>
          <cell r="T857">
            <v>0</v>
          </cell>
          <cell r="U857">
            <v>0</v>
          </cell>
          <cell r="W857">
            <v>0</v>
          </cell>
        </row>
        <row r="858">
          <cell r="P858" t="str">
            <v>___A</v>
          </cell>
          <cell r="T858">
            <v>0</v>
          </cell>
          <cell r="U858">
            <v>0</v>
          </cell>
          <cell r="W858">
            <v>0</v>
          </cell>
        </row>
        <row r="859">
          <cell r="P859" t="str">
            <v>___</v>
          </cell>
          <cell r="T859">
            <v>0</v>
          </cell>
          <cell r="U859">
            <v>0</v>
          </cell>
          <cell r="W859">
            <v>0</v>
          </cell>
        </row>
        <row r="860">
          <cell r="P860" t="str">
            <v>___</v>
          </cell>
          <cell r="T860">
            <v>0</v>
          </cell>
          <cell r="U860">
            <v>0</v>
          </cell>
          <cell r="W860">
            <v>0</v>
          </cell>
        </row>
        <row r="861">
          <cell r="P861" t="str">
            <v>A009a___1</v>
          </cell>
          <cell r="Q861" t="str">
            <v>A0611000</v>
          </cell>
          <cell r="T861">
            <v>97100</v>
          </cell>
          <cell r="U861">
            <v>97100</v>
          </cell>
          <cell r="W861">
            <v>93500</v>
          </cell>
        </row>
        <row r="862">
          <cell r="P862" t="str">
            <v>___</v>
          </cell>
          <cell r="Q862" t="str">
            <v/>
          </cell>
          <cell r="T862">
            <v>0</v>
          </cell>
          <cell r="U862">
            <v>0</v>
          </cell>
          <cell r="W862">
            <v>0</v>
          </cell>
        </row>
        <row r="863">
          <cell r="P863" t="str">
            <v>___</v>
          </cell>
          <cell r="Q863" t="str">
            <v/>
          </cell>
          <cell r="T863">
            <v>0</v>
          </cell>
          <cell r="U863">
            <v>0</v>
          </cell>
          <cell r="W863">
            <v>0</v>
          </cell>
        </row>
        <row r="864">
          <cell r="P864" t="str">
            <v>A009a___2</v>
          </cell>
          <cell r="Q864" t="str">
            <v>A0612000</v>
          </cell>
          <cell r="T864">
            <v>3740</v>
          </cell>
          <cell r="U864">
            <v>3740</v>
          </cell>
          <cell r="W864">
            <v>3740</v>
          </cell>
        </row>
        <row r="865">
          <cell r="P865" t="str">
            <v>A009a___2</v>
          </cell>
          <cell r="Q865" t="str">
            <v>A0612101</v>
          </cell>
          <cell r="T865">
            <v>6300</v>
          </cell>
          <cell r="U865">
            <v>6300</v>
          </cell>
          <cell r="W865">
            <v>6300</v>
          </cell>
        </row>
        <row r="866">
          <cell r="P866" t="str">
            <v>A009a___2</v>
          </cell>
          <cell r="Q866" t="str">
            <v>A0612104</v>
          </cell>
          <cell r="T866">
            <v>8760</v>
          </cell>
          <cell r="U866">
            <v>8820</v>
          </cell>
          <cell r="W866">
            <v>9120</v>
          </cell>
        </row>
        <row r="867">
          <cell r="P867" t="str">
            <v>A009a___2</v>
          </cell>
          <cell r="Q867" t="str">
            <v>A0612105</v>
          </cell>
          <cell r="T867">
            <v>600</v>
          </cell>
          <cell r="U867">
            <v>600</v>
          </cell>
          <cell r="W867">
            <v>600</v>
          </cell>
        </row>
        <row r="868">
          <cell r="P868" t="str">
            <v>A009a___2</v>
          </cell>
          <cell r="Q868" t="str">
            <v>A0612300</v>
          </cell>
          <cell r="T868">
            <v>2900</v>
          </cell>
          <cell r="U868">
            <v>2900</v>
          </cell>
          <cell r="W868">
            <v>2900</v>
          </cell>
        </row>
        <row r="869">
          <cell r="P869" t="str">
            <v>___</v>
          </cell>
          <cell r="Q869" t="str">
            <v/>
          </cell>
          <cell r="T869">
            <v>0</v>
          </cell>
          <cell r="U869">
            <v>0</v>
          </cell>
          <cell r="W869">
            <v>0</v>
          </cell>
        </row>
        <row r="870">
          <cell r="P870" t="str">
            <v>___</v>
          </cell>
          <cell r="Q870" t="str">
            <v/>
          </cell>
          <cell r="T870">
            <v>0</v>
          </cell>
          <cell r="U870">
            <v>0</v>
          </cell>
          <cell r="W870">
            <v>0</v>
          </cell>
        </row>
        <row r="871">
          <cell r="P871" t="str">
            <v>A009a___3</v>
          </cell>
          <cell r="Q871" t="str">
            <v>A0613100</v>
          </cell>
          <cell r="T871">
            <v>1000</v>
          </cell>
          <cell r="U871">
            <v>1000</v>
          </cell>
          <cell r="W871">
            <v>1000</v>
          </cell>
        </row>
        <row r="872">
          <cell r="P872" t="str">
            <v>A009a___3</v>
          </cell>
          <cell r="Q872" t="str">
            <v>A0613101</v>
          </cell>
          <cell r="T872">
            <v>300</v>
          </cell>
          <cell r="U872">
            <v>300</v>
          </cell>
          <cell r="W872">
            <v>300</v>
          </cell>
        </row>
        <row r="873">
          <cell r="P873" t="str">
            <v>___</v>
          </cell>
          <cell r="Q873" t="str">
            <v/>
          </cell>
          <cell r="T873">
            <v>0</v>
          </cell>
          <cell r="U873">
            <v>0</v>
          </cell>
          <cell r="W873">
            <v>0</v>
          </cell>
        </row>
        <row r="874">
          <cell r="P874" t="str">
            <v>___</v>
          </cell>
          <cell r="Q874" t="str">
            <v/>
          </cell>
          <cell r="T874">
            <v>0</v>
          </cell>
          <cell r="U874">
            <v>0</v>
          </cell>
          <cell r="W874">
            <v>0</v>
          </cell>
        </row>
        <row r="875">
          <cell r="P875" t="str">
            <v>A009a___4</v>
          </cell>
          <cell r="Q875" t="str">
            <v>A0614000</v>
          </cell>
          <cell r="T875">
            <v>1000</v>
          </cell>
          <cell r="U875">
            <v>1000</v>
          </cell>
          <cell r="W875">
            <v>1000</v>
          </cell>
        </row>
        <row r="876">
          <cell r="P876" t="str">
            <v>A009a___4</v>
          </cell>
          <cell r="Q876" t="str">
            <v>A0614200</v>
          </cell>
          <cell r="T876">
            <v>350</v>
          </cell>
          <cell r="U876">
            <v>350</v>
          </cell>
          <cell r="W876">
            <v>350</v>
          </cell>
        </row>
        <row r="877">
          <cell r="P877" t="str">
            <v>A009a___4</v>
          </cell>
          <cell r="Q877" t="str">
            <v>A0614300</v>
          </cell>
          <cell r="T877">
            <v>2100</v>
          </cell>
          <cell r="U877">
            <v>2100</v>
          </cell>
          <cell r="W877">
            <v>2100</v>
          </cell>
        </row>
        <row r="878">
          <cell r="P878" t="str">
            <v>A009a___4</v>
          </cell>
          <cell r="Q878" t="str">
            <v>A0614400</v>
          </cell>
          <cell r="T878">
            <v>11800</v>
          </cell>
          <cell r="U878">
            <v>11800</v>
          </cell>
          <cell r="W878">
            <v>11800</v>
          </cell>
        </row>
        <row r="879">
          <cell r="P879" t="str">
            <v>A009a___4</v>
          </cell>
          <cell r="Q879" t="str">
            <v>A0614500</v>
          </cell>
          <cell r="T879">
            <v>800</v>
          </cell>
          <cell r="U879">
            <v>800</v>
          </cell>
          <cell r="W879">
            <v>500</v>
          </cell>
        </row>
        <row r="880">
          <cell r="P880" t="str">
            <v>A009a___4</v>
          </cell>
          <cell r="Q880" t="str">
            <v>A0614600</v>
          </cell>
          <cell r="T880">
            <v>2500</v>
          </cell>
          <cell r="U880">
            <v>2500</v>
          </cell>
          <cell r="W880">
            <v>2500</v>
          </cell>
        </row>
        <row r="881">
          <cell r="P881" t="str">
            <v>A009a___4</v>
          </cell>
          <cell r="Q881" t="str">
            <v>A0614700</v>
          </cell>
          <cell r="T881">
            <v>1200</v>
          </cell>
          <cell r="U881">
            <v>1200</v>
          </cell>
          <cell r="W881">
            <v>1100</v>
          </cell>
        </row>
        <row r="882">
          <cell r="P882" t="str">
            <v>A009a___4</v>
          </cell>
          <cell r="Q882" t="str">
            <v>A0614701</v>
          </cell>
          <cell r="T882">
            <v>0</v>
          </cell>
          <cell r="U882">
            <v>0</v>
          </cell>
          <cell r="W882">
            <v>0</v>
          </cell>
        </row>
        <row r="883">
          <cell r="P883" t="str">
            <v>A009a___4</v>
          </cell>
          <cell r="Q883" t="str">
            <v>A0614750</v>
          </cell>
          <cell r="T883">
            <v>3850</v>
          </cell>
          <cell r="U883">
            <v>3850</v>
          </cell>
          <cell r="W883">
            <v>3850</v>
          </cell>
        </row>
        <row r="884">
          <cell r="P884" t="str">
            <v>___</v>
          </cell>
          <cell r="Q884" t="str">
            <v/>
          </cell>
          <cell r="T884">
            <v>0</v>
          </cell>
          <cell r="U884">
            <v>0</v>
          </cell>
          <cell r="W884">
            <v>0</v>
          </cell>
        </row>
        <row r="885">
          <cell r="P885" t="str">
            <v>___</v>
          </cell>
          <cell r="Q885" t="str">
            <v/>
          </cell>
          <cell r="T885">
            <v>0</v>
          </cell>
          <cell r="U885">
            <v>0</v>
          </cell>
          <cell r="W885">
            <v>0</v>
          </cell>
        </row>
        <row r="886">
          <cell r="P886" t="str">
            <v>___</v>
          </cell>
          <cell r="Q886" t="str">
            <v/>
          </cell>
          <cell r="T886">
            <v>0</v>
          </cell>
          <cell r="U886">
            <v>0</v>
          </cell>
          <cell r="W886">
            <v>0</v>
          </cell>
        </row>
        <row r="887">
          <cell r="P887" t="str">
            <v>___</v>
          </cell>
          <cell r="Q887" t="str">
            <v/>
          </cell>
          <cell r="T887">
            <v>0</v>
          </cell>
          <cell r="U887">
            <v>0</v>
          </cell>
          <cell r="W887">
            <v>0</v>
          </cell>
        </row>
        <row r="888">
          <cell r="P888" t="str">
            <v>___</v>
          </cell>
          <cell r="Q888" t="str">
            <v/>
          </cell>
          <cell r="T888">
            <v>0</v>
          </cell>
          <cell r="U888">
            <v>0</v>
          </cell>
          <cell r="W888">
            <v>0</v>
          </cell>
        </row>
        <row r="889">
          <cell r="P889" t="str">
            <v>A009a___8</v>
          </cell>
          <cell r="Q889" t="str">
            <v>A0618100</v>
          </cell>
          <cell r="T889">
            <v>7000</v>
          </cell>
          <cell r="U889">
            <v>7000</v>
          </cell>
          <cell r="W889">
            <v>7000</v>
          </cell>
        </row>
        <row r="890">
          <cell r="P890" t="str">
            <v>A009a___8</v>
          </cell>
          <cell r="Q890" t="str">
            <v>A0618200</v>
          </cell>
          <cell r="T890">
            <v>1000</v>
          </cell>
          <cell r="U890">
            <v>1000</v>
          </cell>
          <cell r="W890">
            <v>1000</v>
          </cell>
        </row>
        <row r="891">
          <cell r="P891" t="str">
            <v>___</v>
          </cell>
          <cell r="Q891" t="str">
            <v/>
          </cell>
          <cell r="T891">
            <v>0</v>
          </cell>
          <cell r="U891">
            <v>0</v>
          </cell>
          <cell r="W891">
            <v>0</v>
          </cell>
        </row>
        <row r="892">
          <cell r="P892" t="str">
            <v>___</v>
          </cell>
          <cell r="Q892" t="str">
            <v/>
          </cell>
          <cell r="T892">
            <v>0</v>
          </cell>
          <cell r="U892">
            <v>0</v>
          </cell>
          <cell r="W892">
            <v>0</v>
          </cell>
        </row>
        <row r="893">
          <cell r="P893" t="str">
            <v>___</v>
          </cell>
          <cell r="Q893" t="str">
            <v/>
          </cell>
          <cell r="T893">
            <v>0</v>
          </cell>
          <cell r="U893">
            <v>0</v>
          </cell>
          <cell r="W893">
            <v>0</v>
          </cell>
        </row>
        <row r="894">
          <cell r="P894" t="str">
            <v>___</v>
          </cell>
          <cell r="Q894" t="str">
            <v/>
          </cell>
          <cell r="T894">
            <v>0</v>
          </cell>
          <cell r="U894">
            <v>0</v>
          </cell>
          <cell r="W894">
            <v>0</v>
          </cell>
        </row>
        <row r="895">
          <cell r="P895" t="str">
            <v>___H</v>
          </cell>
          <cell r="T895">
            <v>0</v>
          </cell>
          <cell r="U895">
            <v>0</v>
          </cell>
          <cell r="W895">
            <v>0</v>
          </cell>
        </row>
        <row r="896">
          <cell r="P896" t="str">
            <v>___B</v>
          </cell>
          <cell r="T896">
            <v>0</v>
          </cell>
          <cell r="U896">
            <v>0</v>
          </cell>
          <cell r="W896">
            <v>0</v>
          </cell>
        </row>
        <row r="897">
          <cell r="P897" t="str">
            <v>___L</v>
          </cell>
          <cell r="T897" t="str">
            <v>Original</v>
          </cell>
          <cell r="U897" t="str">
            <v>Revised</v>
          </cell>
          <cell r="W897" t="str">
            <v>Original</v>
          </cell>
        </row>
        <row r="898">
          <cell r="P898" t="str">
            <v>___C</v>
          </cell>
          <cell r="T898" t="str">
            <v>2012/13</v>
          </cell>
          <cell r="U898" t="str">
            <v>2012/13</v>
          </cell>
          <cell r="W898" t="str">
            <v>2013/14</v>
          </cell>
        </row>
        <row r="899">
          <cell r="P899" t="str">
            <v>___</v>
          </cell>
          <cell r="T899">
            <v>0</v>
          </cell>
          <cell r="U899">
            <v>0</v>
          </cell>
          <cell r="W899">
            <v>0</v>
          </cell>
        </row>
        <row r="900">
          <cell r="P900" t="str">
            <v>___A</v>
          </cell>
          <cell r="T900">
            <v>0</v>
          </cell>
          <cell r="U900">
            <v>0</v>
          </cell>
          <cell r="W900">
            <v>0</v>
          </cell>
        </row>
        <row r="901">
          <cell r="P901" t="str">
            <v>___</v>
          </cell>
          <cell r="Q901" t="str">
            <v/>
          </cell>
          <cell r="T901">
            <v>0</v>
          </cell>
          <cell r="U901">
            <v>0</v>
          </cell>
          <cell r="W901">
            <v>0</v>
          </cell>
        </row>
        <row r="902">
          <cell r="P902" t="str">
            <v>___</v>
          </cell>
          <cell r="Q902" t="str">
            <v/>
          </cell>
          <cell r="T902">
            <v>0</v>
          </cell>
          <cell r="U902">
            <v>0</v>
          </cell>
          <cell r="W902">
            <v>0</v>
          </cell>
        </row>
        <row r="903">
          <cell r="P903" t="str">
            <v>A009a___1</v>
          </cell>
          <cell r="Q903" t="str">
            <v>A0611005</v>
          </cell>
          <cell r="T903">
            <v>1680</v>
          </cell>
          <cell r="U903">
            <v>1710</v>
          </cell>
          <cell r="W903">
            <v>1710</v>
          </cell>
        </row>
        <row r="904">
          <cell r="P904" t="str">
            <v>___</v>
          </cell>
          <cell r="Q904" t="str">
            <v/>
          </cell>
          <cell r="T904">
            <v>0</v>
          </cell>
          <cell r="U904">
            <v>0</v>
          </cell>
          <cell r="W904">
            <v>0</v>
          </cell>
        </row>
        <row r="905">
          <cell r="P905" t="str">
            <v>___</v>
          </cell>
          <cell r="Q905" t="str">
            <v/>
          </cell>
          <cell r="T905">
            <v>0</v>
          </cell>
          <cell r="U905">
            <v>0</v>
          </cell>
          <cell r="W905">
            <v>0</v>
          </cell>
        </row>
        <row r="906">
          <cell r="P906" t="str">
            <v>A009a___2</v>
          </cell>
          <cell r="Q906" t="str">
            <v>A0612400</v>
          </cell>
          <cell r="T906">
            <v>490</v>
          </cell>
          <cell r="U906">
            <v>500</v>
          </cell>
          <cell r="W906">
            <v>500</v>
          </cell>
        </row>
        <row r="907">
          <cell r="P907" t="str">
            <v>___</v>
          </cell>
          <cell r="Q907" t="str">
            <v/>
          </cell>
          <cell r="T907">
            <v>0</v>
          </cell>
          <cell r="U907">
            <v>0</v>
          </cell>
          <cell r="W907">
            <v>0</v>
          </cell>
        </row>
        <row r="908">
          <cell r="P908" t="str">
            <v>___</v>
          </cell>
          <cell r="Q908" t="str">
            <v/>
          </cell>
          <cell r="T908">
            <v>0</v>
          </cell>
          <cell r="U908">
            <v>0</v>
          </cell>
          <cell r="W908">
            <v>0</v>
          </cell>
        </row>
        <row r="909">
          <cell r="P909" t="str">
            <v>A009a___4</v>
          </cell>
          <cell r="Q909" t="str">
            <v>A0614501</v>
          </cell>
          <cell r="T909">
            <v>540</v>
          </cell>
          <cell r="U909">
            <v>540</v>
          </cell>
          <cell r="W909">
            <v>540</v>
          </cell>
        </row>
        <row r="910">
          <cell r="P910" t="str">
            <v>A009a___4</v>
          </cell>
          <cell r="Q910" t="str">
            <v>A0614502</v>
          </cell>
          <cell r="T910">
            <v>1280</v>
          </cell>
          <cell r="U910">
            <v>1280</v>
          </cell>
          <cell r="W910">
            <v>1210</v>
          </cell>
        </row>
        <row r="911">
          <cell r="P911" t="str">
            <v>A009a___4</v>
          </cell>
          <cell r="Q911" t="str">
            <v>A0614503</v>
          </cell>
          <cell r="T911">
            <v>420</v>
          </cell>
          <cell r="U911">
            <v>500</v>
          </cell>
          <cell r="W911">
            <v>500</v>
          </cell>
        </row>
        <row r="912">
          <cell r="P912" t="str">
            <v>___</v>
          </cell>
          <cell r="Q912" t="str">
            <v/>
          </cell>
          <cell r="T912">
            <v>0</v>
          </cell>
          <cell r="U912">
            <v>0</v>
          </cell>
          <cell r="W912">
            <v>0</v>
          </cell>
        </row>
        <row r="913">
          <cell r="P913" t="str">
            <v>___</v>
          </cell>
          <cell r="Q913" t="str">
            <v/>
          </cell>
          <cell r="T913">
            <v>0</v>
          </cell>
          <cell r="U913">
            <v>0</v>
          </cell>
          <cell r="W913">
            <v>0</v>
          </cell>
        </row>
        <row r="914">
          <cell r="P914" t="str">
            <v>A009a___5</v>
          </cell>
          <cell r="Q914" t="str">
            <v>A0615000</v>
          </cell>
          <cell r="T914">
            <v>7720</v>
          </cell>
          <cell r="U914">
            <v>7520</v>
          </cell>
          <cell r="W914">
            <v>7640</v>
          </cell>
        </row>
        <row r="915">
          <cell r="P915" t="str">
            <v>A009a___5</v>
          </cell>
          <cell r="Q915" t="str">
            <v>A0615100</v>
          </cell>
          <cell r="T915">
            <v>1200</v>
          </cell>
          <cell r="U915">
            <v>1200</v>
          </cell>
          <cell r="W915">
            <v>1200</v>
          </cell>
        </row>
        <row r="916">
          <cell r="P916" t="str">
            <v>___</v>
          </cell>
          <cell r="Q916" t="str">
            <v/>
          </cell>
          <cell r="T916">
            <v>0</v>
          </cell>
          <cell r="U916">
            <v>0</v>
          </cell>
          <cell r="W916">
            <v>0</v>
          </cell>
        </row>
        <row r="917">
          <cell r="P917" t="str">
            <v>___</v>
          </cell>
          <cell r="Q917" t="str">
            <v/>
          </cell>
          <cell r="T917">
            <v>0</v>
          </cell>
          <cell r="U917">
            <v>0</v>
          </cell>
          <cell r="W917">
            <v>0</v>
          </cell>
        </row>
        <row r="918">
          <cell r="P918" t="str">
            <v>A009a___6</v>
          </cell>
          <cell r="Q918" t="str">
            <v>A0616000</v>
          </cell>
          <cell r="T918">
            <v>43400</v>
          </cell>
          <cell r="U918">
            <v>38400</v>
          </cell>
          <cell r="W918">
            <v>40300</v>
          </cell>
        </row>
        <row r="919">
          <cell r="P919" t="str">
            <v>___</v>
          </cell>
          <cell r="Q919" t="str">
            <v/>
          </cell>
          <cell r="T919">
            <v>0</v>
          </cell>
          <cell r="U919">
            <v>0</v>
          </cell>
          <cell r="W919">
            <v>0</v>
          </cell>
        </row>
        <row r="920">
          <cell r="P920" t="str">
            <v>___</v>
          </cell>
          <cell r="Q920" t="str">
            <v/>
          </cell>
          <cell r="T920">
            <v>0</v>
          </cell>
          <cell r="U920">
            <v>0</v>
          </cell>
          <cell r="W920">
            <v>0</v>
          </cell>
        </row>
        <row r="921">
          <cell r="P921" t="str">
            <v>A009a___7</v>
          </cell>
          <cell r="Q921" t="str">
            <v>A0617000</v>
          </cell>
          <cell r="T921">
            <v>12900</v>
          </cell>
          <cell r="U921">
            <v>12900</v>
          </cell>
          <cell r="W921">
            <v>12900</v>
          </cell>
        </row>
        <row r="922">
          <cell r="P922" t="str">
            <v>___</v>
          </cell>
          <cell r="T922">
            <v>0</v>
          </cell>
          <cell r="U922">
            <v>0</v>
          </cell>
          <cell r="W922">
            <v>0</v>
          </cell>
        </row>
        <row r="923">
          <cell r="P923" t="str">
            <v>___</v>
          </cell>
          <cell r="T923">
            <v>0</v>
          </cell>
          <cell r="U923">
            <v>0</v>
          </cell>
          <cell r="W923">
            <v>0</v>
          </cell>
        </row>
        <row r="924">
          <cell r="P924" t="str">
            <v>___</v>
          </cell>
          <cell r="T924">
            <v>0</v>
          </cell>
          <cell r="U924">
            <v>0</v>
          </cell>
          <cell r="W924">
            <v>0</v>
          </cell>
        </row>
        <row r="925">
          <cell r="P925" t="str">
            <v>___</v>
          </cell>
          <cell r="T925">
            <v>0</v>
          </cell>
          <cell r="U925">
            <v>0</v>
          </cell>
          <cell r="W925">
            <v>0</v>
          </cell>
        </row>
        <row r="926">
          <cell r="P926" t="str">
            <v>___</v>
          </cell>
          <cell r="T926">
            <v>0</v>
          </cell>
          <cell r="U926">
            <v>0</v>
          </cell>
          <cell r="W926">
            <v>0</v>
          </cell>
        </row>
        <row r="927">
          <cell r="P927" t="str">
            <v>___</v>
          </cell>
          <cell r="T927">
            <v>0</v>
          </cell>
          <cell r="U927">
            <v>0</v>
          </cell>
          <cell r="W927">
            <v>0</v>
          </cell>
        </row>
        <row r="928">
          <cell r="P928" t="str">
            <v>___H</v>
          </cell>
          <cell r="T928">
            <v>0</v>
          </cell>
          <cell r="U928">
            <v>0</v>
          </cell>
          <cell r="W928">
            <v>0</v>
          </cell>
        </row>
        <row r="929">
          <cell r="P929" t="str">
            <v>___B</v>
          </cell>
          <cell r="T929">
            <v>0</v>
          </cell>
          <cell r="U929">
            <v>0</v>
          </cell>
          <cell r="W929">
            <v>0</v>
          </cell>
        </row>
        <row r="930">
          <cell r="P930" t="str">
            <v>___L</v>
          </cell>
          <cell r="T930" t="str">
            <v>Original</v>
          </cell>
          <cell r="U930" t="str">
            <v>Revised</v>
          </cell>
          <cell r="W930" t="str">
            <v>Original</v>
          </cell>
        </row>
        <row r="931">
          <cell r="P931" t="str">
            <v>___C</v>
          </cell>
          <cell r="T931" t="str">
            <v>2012/13</v>
          </cell>
          <cell r="U931" t="str">
            <v>2012/13</v>
          </cell>
          <cell r="W931" t="str">
            <v>2013/14</v>
          </cell>
        </row>
        <row r="932">
          <cell r="P932" t="str">
            <v>___</v>
          </cell>
          <cell r="T932">
            <v>0</v>
          </cell>
          <cell r="U932">
            <v>0</v>
          </cell>
          <cell r="W932">
            <v>0</v>
          </cell>
        </row>
        <row r="933">
          <cell r="P933" t="str">
            <v>___A</v>
          </cell>
          <cell r="T933">
            <v>0</v>
          </cell>
          <cell r="U933">
            <v>0</v>
          </cell>
          <cell r="W933">
            <v>0</v>
          </cell>
        </row>
        <row r="934">
          <cell r="P934" t="str">
            <v>___</v>
          </cell>
          <cell r="T934">
            <v>0</v>
          </cell>
          <cell r="U934">
            <v>0</v>
          </cell>
          <cell r="W934">
            <v>0</v>
          </cell>
        </row>
        <row r="935">
          <cell r="P935" t="str">
            <v>___</v>
          </cell>
          <cell r="T935">
            <v>0</v>
          </cell>
          <cell r="U935">
            <v>0</v>
          </cell>
          <cell r="W935">
            <v>0</v>
          </cell>
        </row>
        <row r="936">
          <cell r="P936" t="str">
            <v>A010___1</v>
          </cell>
          <cell r="Q936" t="str">
            <v>A0701000</v>
          </cell>
          <cell r="T936">
            <v>123500</v>
          </cell>
          <cell r="U936">
            <v>179500</v>
          </cell>
          <cell r="W936">
            <v>197000</v>
          </cell>
        </row>
        <row r="937">
          <cell r="P937" t="str">
            <v>___</v>
          </cell>
          <cell r="Q937" t="str">
            <v/>
          </cell>
          <cell r="T937">
            <v>0</v>
          </cell>
          <cell r="U937">
            <v>0</v>
          </cell>
          <cell r="W937">
            <v>0</v>
          </cell>
        </row>
        <row r="938">
          <cell r="P938" t="str">
            <v>___</v>
          </cell>
          <cell r="Q938" t="str">
            <v/>
          </cell>
          <cell r="T938">
            <v>0</v>
          </cell>
          <cell r="U938">
            <v>0</v>
          </cell>
          <cell r="W938">
            <v>0</v>
          </cell>
        </row>
        <row r="939">
          <cell r="P939" t="str">
            <v>A010___2</v>
          </cell>
          <cell r="Q939" t="str">
            <v>A0702000</v>
          </cell>
          <cell r="T939">
            <v>12000</v>
          </cell>
          <cell r="U939">
            <v>12000</v>
          </cell>
          <cell r="W939">
            <v>12000</v>
          </cell>
        </row>
        <row r="940">
          <cell r="P940" t="str">
            <v>A010___2</v>
          </cell>
          <cell r="Q940" t="str">
            <v>A0702101</v>
          </cell>
          <cell r="T940">
            <v>2150</v>
          </cell>
          <cell r="U940">
            <v>2150</v>
          </cell>
          <cell r="W940">
            <v>2150</v>
          </cell>
        </row>
        <row r="941">
          <cell r="P941" t="str">
            <v>A010___2</v>
          </cell>
          <cell r="Q941" t="str">
            <v>A0702104</v>
          </cell>
          <cell r="T941">
            <v>0</v>
          </cell>
          <cell r="U941">
            <v>0</v>
          </cell>
          <cell r="W941">
            <v>0</v>
          </cell>
        </row>
        <row r="942">
          <cell r="P942" t="str">
            <v>A010___2</v>
          </cell>
          <cell r="Q942" t="str">
            <v>A0702105</v>
          </cell>
          <cell r="T942">
            <v>5250</v>
          </cell>
          <cell r="U942">
            <v>5250</v>
          </cell>
          <cell r="W942">
            <v>5250</v>
          </cell>
        </row>
        <row r="943">
          <cell r="P943" t="str">
            <v>A010___2</v>
          </cell>
          <cell r="Q943" t="str">
            <v>A0702300</v>
          </cell>
          <cell r="T943">
            <v>0</v>
          </cell>
          <cell r="U943">
            <v>0</v>
          </cell>
          <cell r="W943">
            <v>0</v>
          </cell>
        </row>
        <row r="945">
          <cell r="P945" t="str">
            <v>___</v>
          </cell>
          <cell r="Q945" t="str">
            <v/>
          </cell>
          <cell r="T945">
            <v>0</v>
          </cell>
          <cell r="U945">
            <v>0</v>
          </cell>
          <cell r="W945">
            <v>0</v>
          </cell>
        </row>
        <row r="946">
          <cell r="P946" t="str">
            <v>A010___3</v>
          </cell>
          <cell r="Q946" t="str">
            <v>A0703100</v>
          </cell>
          <cell r="T946">
            <v>1000</v>
          </cell>
          <cell r="U946">
            <v>1000</v>
          </cell>
          <cell r="W946">
            <v>1000</v>
          </cell>
        </row>
        <row r="947">
          <cell r="P947" t="str">
            <v>___</v>
          </cell>
          <cell r="Q947" t="str">
            <v/>
          </cell>
          <cell r="T947">
            <v>0</v>
          </cell>
          <cell r="U947">
            <v>0</v>
          </cell>
          <cell r="W947">
            <v>0</v>
          </cell>
        </row>
        <row r="948">
          <cell r="P948" t="str">
            <v>___</v>
          </cell>
          <cell r="Q948" t="str">
            <v/>
          </cell>
          <cell r="T948">
            <v>0</v>
          </cell>
          <cell r="U948">
            <v>0</v>
          </cell>
          <cell r="W948">
            <v>0</v>
          </cell>
        </row>
        <row r="949">
          <cell r="P949" t="str">
            <v>A010___4</v>
          </cell>
          <cell r="Q949" t="str">
            <v>A0704000</v>
          </cell>
          <cell r="T949">
            <v>2000</v>
          </cell>
          <cell r="U949">
            <v>2000</v>
          </cell>
          <cell r="W949">
            <v>500</v>
          </cell>
        </row>
        <row r="950">
          <cell r="P950" t="str">
            <v>A010___4</v>
          </cell>
          <cell r="Q950" t="str">
            <v>A0704100</v>
          </cell>
          <cell r="T950">
            <v>300</v>
          </cell>
          <cell r="U950">
            <v>300</v>
          </cell>
          <cell r="W950">
            <v>300</v>
          </cell>
        </row>
        <row r="951">
          <cell r="P951" t="str">
            <v>A010___4</v>
          </cell>
          <cell r="Q951" t="str">
            <v>A0704300</v>
          </cell>
          <cell r="T951">
            <v>300</v>
          </cell>
          <cell r="U951">
            <v>300</v>
          </cell>
          <cell r="W951">
            <v>300</v>
          </cell>
        </row>
        <row r="952">
          <cell r="P952" t="str">
            <v>A010___4</v>
          </cell>
          <cell r="Q952" t="str">
            <v>A0704400</v>
          </cell>
          <cell r="T952">
            <v>12400</v>
          </cell>
          <cell r="U952">
            <v>12400</v>
          </cell>
          <cell r="W952">
            <v>12400</v>
          </cell>
        </row>
        <row r="953">
          <cell r="P953" t="str">
            <v>A010___4</v>
          </cell>
          <cell r="Q953" t="str">
            <v>A0704500</v>
          </cell>
          <cell r="T953">
            <v>200</v>
          </cell>
          <cell r="U953">
            <v>200</v>
          </cell>
          <cell r="W953">
            <v>200</v>
          </cell>
        </row>
        <row r="954">
          <cell r="P954" t="str">
            <v>A010___4</v>
          </cell>
          <cell r="Q954" t="str">
            <v>A0704600</v>
          </cell>
          <cell r="T954">
            <v>1000</v>
          </cell>
          <cell r="U954">
            <v>1000</v>
          </cell>
          <cell r="W954">
            <v>1000</v>
          </cell>
        </row>
        <row r="955">
          <cell r="P955" t="str">
            <v>A010___4</v>
          </cell>
          <cell r="Q955" t="str">
            <v>A0704701</v>
          </cell>
          <cell r="T955">
            <v>52600</v>
          </cell>
          <cell r="U955">
            <v>43600</v>
          </cell>
          <cell r="W955">
            <v>50000</v>
          </cell>
        </row>
        <row r="956">
          <cell r="P956" t="str">
            <v>A010___4</v>
          </cell>
          <cell r="Q956" t="str">
            <v>A0704802</v>
          </cell>
          <cell r="T956">
            <v>500</v>
          </cell>
          <cell r="U956">
            <v>500</v>
          </cell>
          <cell r="W956">
            <v>500</v>
          </cell>
        </row>
        <row r="957">
          <cell r="P957" t="str">
            <v>___</v>
          </cell>
          <cell r="Q957" t="str">
            <v/>
          </cell>
          <cell r="T957">
            <v>0</v>
          </cell>
          <cell r="U957">
            <v>0</v>
          </cell>
          <cell r="W957">
            <v>0</v>
          </cell>
        </row>
        <row r="958">
          <cell r="P958" t="str">
            <v>___</v>
          </cell>
          <cell r="Q958" t="str">
            <v/>
          </cell>
          <cell r="T958">
            <v>0</v>
          </cell>
          <cell r="U958">
            <v>0</v>
          </cell>
          <cell r="W958">
            <v>0</v>
          </cell>
        </row>
        <row r="959">
          <cell r="P959" t="str">
            <v>___</v>
          </cell>
          <cell r="Q959" t="str">
            <v/>
          </cell>
          <cell r="T959">
            <v>0</v>
          </cell>
          <cell r="U959">
            <v>0</v>
          </cell>
          <cell r="W959">
            <v>0</v>
          </cell>
        </row>
        <row r="960">
          <cell r="P960" t="str">
            <v>___</v>
          </cell>
          <cell r="Q960" t="str">
            <v/>
          </cell>
          <cell r="T960">
            <v>0</v>
          </cell>
          <cell r="U960">
            <v>0</v>
          </cell>
          <cell r="W960">
            <v>0</v>
          </cell>
        </row>
        <row r="961">
          <cell r="P961" t="str">
            <v>___</v>
          </cell>
          <cell r="Q961" t="str">
            <v/>
          </cell>
          <cell r="T961">
            <v>0</v>
          </cell>
          <cell r="U961">
            <v>0</v>
          </cell>
          <cell r="W961">
            <v>0</v>
          </cell>
        </row>
        <row r="962">
          <cell r="P962" t="str">
            <v>A010___8</v>
          </cell>
          <cell r="Q962" t="str">
            <v>A0708200</v>
          </cell>
          <cell r="T962">
            <v>1500</v>
          </cell>
          <cell r="U962">
            <v>1500</v>
          </cell>
          <cell r="W962">
            <v>1500</v>
          </cell>
        </row>
        <row r="963">
          <cell r="P963" t="str">
            <v>A010___8</v>
          </cell>
          <cell r="Q963" t="str">
            <v>A0708300</v>
          </cell>
          <cell r="T963">
            <v>40000</v>
          </cell>
          <cell r="U963">
            <v>40000</v>
          </cell>
          <cell r="W963">
            <v>40000</v>
          </cell>
        </row>
        <row r="964">
          <cell r="P964" t="str">
            <v>___</v>
          </cell>
          <cell r="Q964" t="str">
            <v/>
          </cell>
          <cell r="T964">
            <v>0</v>
          </cell>
          <cell r="U964">
            <v>0</v>
          </cell>
          <cell r="W964">
            <v>0</v>
          </cell>
        </row>
        <row r="965">
          <cell r="P965" t="str">
            <v>___</v>
          </cell>
          <cell r="Q965" t="str">
            <v/>
          </cell>
          <cell r="T965">
            <v>0</v>
          </cell>
          <cell r="U965">
            <v>0</v>
          </cell>
          <cell r="W965">
            <v>0</v>
          </cell>
        </row>
        <row r="966">
          <cell r="P966" t="str">
            <v>___</v>
          </cell>
          <cell r="Q966" t="str">
            <v/>
          </cell>
          <cell r="T966">
            <v>0</v>
          </cell>
          <cell r="U966">
            <v>0</v>
          </cell>
          <cell r="W966">
            <v>0</v>
          </cell>
        </row>
        <row r="967">
          <cell r="P967" t="str">
            <v>___</v>
          </cell>
          <cell r="Q967" t="str">
            <v/>
          </cell>
          <cell r="T967">
            <v>0</v>
          </cell>
          <cell r="U967">
            <v>0</v>
          </cell>
          <cell r="W967">
            <v>0</v>
          </cell>
        </row>
        <row r="968">
          <cell r="P968" t="str">
            <v>___H</v>
          </cell>
          <cell r="T968">
            <v>0</v>
          </cell>
          <cell r="U968">
            <v>0</v>
          </cell>
          <cell r="W968">
            <v>0</v>
          </cell>
        </row>
        <row r="969">
          <cell r="P969" t="str">
            <v>___B</v>
          </cell>
          <cell r="T969">
            <v>0</v>
          </cell>
          <cell r="U969">
            <v>0</v>
          </cell>
          <cell r="W969">
            <v>0</v>
          </cell>
        </row>
        <row r="970">
          <cell r="P970" t="str">
            <v>___L</v>
          </cell>
          <cell r="T970" t="str">
            <v>Original</v>
          </cell>
          <cell r="U970" t="str">
            <v>Revised</v>
          </cell>
          <cell r="W970" t="str">
            <v>Original</v>
          </cell>
        </row>
        <row r="971">
          <cell r="P971" t="str">
            <v>___C</v>
          </cell>
          <cell r="T971" t="str">
            <v>2012/13</v>
          </cell>
          <cell r="U971" t="str">
            <v>2012/13</v>
          </cell>
          <cell r="W971" t="str">
            <v>2013/14</v>
          </cell>
        </row>
        <row r="972">
          <cell r="P972" t="str">
            <v>___</v>
          </cell>
          <cell r="T972">
            <v>0</v>
          </cell>
          <cell r="U972">
            <v>0</v>
          </cell>
          <cell r="W972">
            <v>0</v>
          </cell>
        </row>
        <row r="973">
          <cell r="P973" t="str">
            <v>___A</v>
          </cell>
          <cell r="T973">
            <v>0</v>
          </cell>
          <cell r="U973">
            <v>0</v>
          </cell>
          <cell r="W973">
            <v>0</v>
          </cell>
        </row>
        <row r="974">
          <cell r="P974" t="str">
            <v>___</v>
          </cell>
          <cell r="Q974" t="str">
            <v/>
          </cell>
          <cell r="T974">
            <v>0</v>
          </cell>
          <cell r="U974">
            <v>0</v>
          </cell>
          <cell r="W974">
            <v>0</v>
          </cell>
        </row>
        <row r="975">
          <cell r="P975" t="str">
            <v>___</v>
          </cell>
          <cell r="Q975" t="str">
            <v/>
          </cell>
          <cell r="T975">
            <v>0</v>
          </cell>
          <cell r="U975">
            <v>0</v>
          </cell>
          <cell r="W975">
            <v>0</v>
          </cell>
        </row>
        <row r="976">
          <cell r="P976" t="str">
            <v>A010___1</v>
          </cell>
          <cell r="Q976" t="str">
            <v>A0701005</v>
          </cell>
          <cell r="T976">
            <v>760</v>
          </cell>
          <cell r="U976">
            <v>770</v>
          </cell>
          <cell r="W976">
            <v>770</v>
          </cell>
        </row>
        <row r="977">
          <cell r="P977" t="str">
            <v>___</v>
          </cell>
          <cell r="Q977" t="str">
            <v/>
          </cell>
          <cell r="T977">
            <v>0</v>
          </cell>
          <cell r="U977">
            <v>0</v>
          </cell>
          <cell r="W977">
            <v>0</v>
          </cell>
        </row>
        <row r="978">
          <cell r="P978" t="str">
            <v>___</v>
          </cell>
          <cell r="Q978" t="str">
            <v/>
          </cell>
          <cell r="T978">
            <v>0</v>
          </cell>
          <cell r="U978">
            <v>0</v>
          </cell>
          <cell r="W978">
            <v>0</v>
          </cell>
        </row>
        <row r="979">
          <cell r="P979" t="str">
            <v>A010___2</v>
          </cell>
          <cell r="Q979" t="str">
            <v>A0702400</v>
          </cell>
          <cell r="T979">
            <v>2340</v>
          </cell>
          <cell r="U979">
            <v>1380</v>
          </cell>
          <cell r="W979">
            <v>1400</v>
          </cell>
        </row>
        <row r="980">
          <cell r="P980" t="str">
            <v>___</v>
          </cell>
          <cell r="Q980" t="str">
            <v/>
          </cell>
          <cell r="T980">
            <v>0</v>
          </cell>
          <cell r="U980">
            <v>0</v>
          </cell>
          <cell r="W980">
            <v>0</v>
          </cell>
        </row>
        <row r="981">
          <cell r="P981" t="str">
            <v>___</v>
          </cell>
          <cell r="Q981" t="str">
            <v/>
          </cell>
          <cell r="T981">
            <v>0</v>
          </cell>
          <cell r="U981">
            <v>0</v>
          </cell>
          <cell r="W981">
            <v>0</v>
          </cell>
        </row>
        <row r="982">
          <cell r="P982" t="str">
            <v>A010___4</v>
          </cell>
          <cell r="Q982" t="str">
            <v>A0704501</v>
          </cell>
          <cell r="T982">
            <v>180</v>
          </cell>
          <cell r="U982">
            <v>180</v>
          </cell>
          <cell r="W982">
            <v>180</v>
          </cell>
        </row>
        <row r="983">
          <cell r="P983" t="str">
            <v>A010___4</v>
          </cell>
          <cell r="Q983" t="str">
            <v>A0704502</v>
          </cell>
          <cell r="T983">
            <v>560</v>
          </cell>
          <cell r="U983">
            <v>560</v>
          </cell>
          <cell r="W983">
            <v>530</v>
          </cell>
        </row>
        <row r="984">
          <cell r="P984" t="str">
            <v>A010___4</v>
          </cell>
          <cell r="Q984" t="str">
            <v>A0704503</v>
          </cell>
          <cell r="T984">
            <v>140</v>
          </cell>
          <cell r="U984">
            <v>170</v>
          </cell>
          <cell r="W984">
            <v>170</v>
          </cell>
        </row>
        <row r="985">
          <cell r="P985" t="str">
            <v>___</v>
          </cell>
          <cell r="Q985" t="str">
            <v/>
          </cell>
          <cell r="T985">
            <v>0</v>
          </cell>
          <cell r="U985">
            <v>0</v>
          </cell>
          <cell r="W985">
            <v>0</v>
          </cell>
        </row>
        <row r="986">
          <cell r="P986" t="str">
            <v>___</v>
          </cell>
          <cell r="Q986" t="str">
            <v/>
          </cell>
          <cell r="T986">
            <v>0</v>
          </cell>
          <cell r="U986">
            <v>0</v>
          </cell>
          <cell r="W986">
            <v>0</v>
          </cell>
        </row>
        <row r="987">
          <cell r="P987" t="str">
            <v>A010___5</v>
          </cell>
          <cell r="Q987" t="str">
            <v>A0705100</v>
          </cell>
          <cell r="T987">
            <v>32730</v>
          </cell>
          <cell r="U987">
            <v>32730</v>
          </cell>
          <cell r="W987">
            <v>32730</v>
          </cell>
        </row>
        <row r="988">
          <cell r="P988" t="str">
            <v>___</v>
          </cell>
          <cell r="Q988" t="str">
            <v/>
          </cell>
          <cell r="T988">
            <v>0</v>
          </cell>
          <cell r="U988">
            <v>0</v>
          </cell>
          <cell r="W988">
            <v>0</v>
          </cell>
        </row>
        <row r="989">
          <cell r="P989" t="str">
            <v>___</v>
          </cell>
          <cell r="Q989" t="str">
            <v/>
          </cell>
          <cell r="T989">
            <v>0</v>
          </cell>
          <cell r="U989">
            <v>0</v>
          </cell>
          <cell r="W989">
            <v>0</v>
          </cell>
        </row>
        <row r="990">
          <cell r="P990" t="str">
            <v>A010___6</v>
          </cell>
          <cell r="Q990" t="str">
            <v>A0706000</v>
          </cell>
          <cell r="T990">
            <v>19400</v>
          </cell>
          <cell r="U990">
            <v>17000</v>
          </cell>
          <cell r="W990">
            <v>19400</v>
          </cell>
        </row>
        <row r="991">
          <cell r="P991" t="str">
            <v>___</v>
          </cell>
          <cell r="Q991" t="str">
            <v/>
          </cell>
          <cell r="T991">
            <v>0</v>
          </cell>
          <cell r="U991">
            <v>0</v>
          </cell>
          <cell r="W991">
            <v>0</v>
          </cell>
        </row>
        <row r="992">
          <cell r="P992" t="str">
            <v>___</v>
          </cell>
          <cell r="Q992" t="str">
            <v/>
          </cell>
          <cell r="T992">
            <v>0</v>
          </cell>
          <cell r="U992">
            <v>0</v>
          </cell>
          <cell r="W992">
            <v>0</v>
          </cell>
        </row>
        <row r="993">
          <cell r="P993" t="str">
            <v>A010___7</v>
          </cell>
          <cell r="Q993" t="str">
            <v>A0707000</v>
          </cell>
          <cell r="T993">
            <v>16200</v>
          </cell>
          <cell r="U993">
            <v>8600</v>
          </cell>
          <cell r="W993">
            <v>8600</v>
          </cell>
        </row>
        <row r="994">
          <cell r="P994" t="str">
            <v>A010___7</v>
          </cell>
          <cell r="Q994" t="str">
            <v>A0707001</v>
          </cell>
          <cell r="T994">
            <v>0</v>
          </cell>
          <cell r="U994">
            <v>77000</v>
          </cell>
          <cell r="W994">
            <v>0</v>
          </cell>
        </row>
        <row r="995">
          <cell r="P995" t="str">
            <v>___</v>
          </cell>
          <cell r="T995">
            <v>0</v>
          </cell>
          <cell r="U995">
            <v>0</v>
          </cell>
          <cell r="W995">
            <v>0</v>
          </cell>
        </row>
        <row r="996">
          <cell r="P996" t="str">
            <v>___</v>
          </cell>
          <cell r="Q996" t="str">
            <v/>
          </cell>
          <cell r="T996">
            <v>0</v>
          </cell>
          <cell r="U996">
            <v>0</v>
          </cell>
          <cell r="W996">
            <v>0</v>
          </cell>
        </row>
        <row r="997">
          <cell r="P997" t="str">
            <v>A010a___8</v>
          </cell>
          <cell r="Q997" t="str">
            <v>A0708600</v>
          </cell>
          <cell r="T997">
            <v>0</v>
          </cell>
          <cell r="U997">
            <v>0</v>
          </cell>
          <cell r="W997">
            <v>0</v>
          </cell>
        </row>
        <row r="998">
          <cell r="P998" t="str">
            <v>___</v>
          </cell>
          <cell r="T998">
            <v>0</v>
          </cell>
          <cell r="U998">
            <v>0</v>
          </cell>
          <cell r="W998">
            <v>0</v>
          </cell>
        </row>
        <row r="999">
          <cell r="P999" t="str">
            <v>___</v>
          </cell>
          <cell r="T999">
            <v>0</v>
          </cell>
          <cell r="U999">
            <v>0</v>
          </cell>
          <cell r="W999">
            <v>0</v>
          </cell>
        </row>
        <row r="1000">
          <cell r="P1000" t="str">
            <v>___</v>
          </cell>
          <cell r="T1000">
            <v>0</v>
          </cell>
          <cell r="U1000">
            <v>0</v>
          </cell>
          <cell r="W1000">
            <v>0</v>
          </cell>
        </row>
        <row r="1001">
          <cell r="P1001" t="str">
            <v>___</v>
          </cell>
          <cell r="T1001">
            <v>0</v>
          </cell>
          <cell r="U1001">
            <v>0</v>
          </cell>
          <cell r="W1001">
            <v>0</v>
          </cell>
        </row>
        <row r="1002">
          <cell r="P1002" t="str">
            <v>___</v>
          </cell>
          <cell r="T1002">
            <v>0</v>
          </cell>
          <cell r="U1002">
            <v>0</v>
          </cell>
          <cell r="W1002">
            <v>0</v>
          </cell>
        </row>
        <row r="1003">
          <cell r="P1003" t="str">
            <v>___</v>
          </cell>
          <cell r="T1003">
            <v>0</v>
          </cell>
          <cell r="U1003">
            <v>0</v>
          </cell>
          <cell r="W1003">
            <v>0</v>
          </cell>
        </row>
        <row r="1004">
          <cell r="P1004" t="str">
            <v>___H</v>
          </cell>
          <cell r="T1004">
            <v>0</v>
          </cell>
          <cell r="U1004">
            <v>0</v>
          </cell>
          <cell r="W1004">
            <v>0</v>
          </cell>
        </row>
        <row r="1005">
          <cell r="P1005" t="str">
            <v>___B</v>
          </cell>
          <cell r="T1005">
            <v>0</v>
          </cell>
          <cell r="U1005">
            <v>0</v>
          </cell>
          <cell r="W1005">
            <v>0</v>
          </cell>
        </row>
        <row r="1006">
          <cell r="P1006" t="str">
            <v>___L</v>
          </cell>
          <cell r="T1006" t="str">
            <v>Original</v>
          </cell>
          <cell r="U1006" t="str">
            <v>Revised</v>
          </cell>
          <cell r="W1006" t="str">
            <v>Original</v>
          </cell>
        </row>
        <row r="1007">
          <cell r="P1007" t="str">
            <v>___C</v>
          </cell>
          <cell r="T1007" t="str">
            <v>2012/13</v>
          </cell>
          <cell r="U1007" t="str">
            <v>2012/13</v>
          </cell>
          <cell r="W1007" t="str">
            <v>2013/14</v>
          </cell>
        </row>
        <row r="1008">
          <cell r="P1008" t="str">
            <v>___</v>
          </cell>
          <cell r="T1008">
            <v>0</v>
          </cell>
          <cell r="U1008">
            <v>0</v>
          </cell>
          <cell r="W1008">
            <v>0</v>
          </cell>
        </row>
        <row r="1009">
          <cell r="P1009" t="str">
            <v>___A</v>
          </cell>
          <cell r="T1009">
            <v>0</v>
          </cell>
          <cell r="U1009">
            <v>0</v>
          </cell>
          <cell r="W1009">
            <v>0</v>
          </cell>
        </row>
        <row r="1010">
          <cell r="P1010" t="str">
            <v>___</v>
          </cell>
          <cell r="T1010">
            <v>0</v>
          </cell>
          <cell r="U1010">
            <v>0</v>
          </cell>
          <cell r="W1010">
            <v>0</v>
          </cell>
        </row>
        <row r="1011">
          <cell r="P1011" t="str">
            <v>___</v>
          </cell>
          <cell r="T1011">
            <v>0</v>
          </cell>
          <cell r="U1011">
            <v>0</v>
          </cell>
          <cell r="W1011">
            <v>0</v>
          </cell>
        </row>
        <row r="1012">
          <cell r="P1012" t="str">
            <v>A011___1</v>
          </cell>
          <cell r="Q1012" t="str">
            <v>A0711000</v>
          </cell>
          <cell r="T1012">
            <v>127100</v>
          </cell>
          <cell r="U1012">
            <v>109100</v>
          </cell>
          <cell r="W1012">
            <v>126400</v>
          </cell>
        </row>
        <row r="1013">
          <cell r="P1013" t="str">
            <v>___</v>
          </cell>
          <cell r="Q1013" t="str">
            <v/>
          </cell>
          <cell r="T1013">
            <v>0</v>
          </cell>
          <cell r="U1013">
            <v>0</v>
          </cell>
          <cell r="W1013">
            <v>0</v>
          </cell>
        </row>
        <row r="1014">
          <cell r="P1014" t="str">
            <v>___</v>
          </cell>
          <cell r="Q1014" t="str">
            <v/>
          </cell>
          <cell r="T1014">
            <v>0</v>
          </cell>
          <cell r="U1014">
            <v>0</v>
          </cell>
          <cell r="W1014">
            <v>0</v>
          </cell>
        </row>
        <row r="1015">
          <cell r="P1015" t="str">
            <v>A011___3</v>
          </cell>
          <cell r="Q1015" t="str">
            <v>A0713100</v>
          </cell>
          <cell r="T1015">
            <v>6800</v>
          </cell>
          <cell r="U1015">
            <v>6800</v>
          </cell>
          <cell r="W1015">
            <v>6800</v>
          </cell>
        </row>
        <row r="1016">
          <cell r="P1016" t="str">
            <v>A011___3</v>
          </cell>
          <cell r="Q1016" t="str">
            <v>A0713101</v>
          </cell>
          <cell r="T1016">
            <v>200</v>
          </cell>
          <cell r="U1016">
            <v>200</v>
          </cell>
          <cell r="W1016">
            <v>200</v>
          </cell>
        </row>
        <row r="1017">
          <cell r="P1017" t="str">
            <v>___</v>
          </cell>
          <cell r="Q1017" t="str">
            <v/>
          </cell>
          <cell r="T1017">
            <v>0</v>
          </cell>
          <cell r="U1017">
            <v>0</v>
          </cell>
          <cell r="W1017">
            <v>0</v>
          </cell>
        </row>
        <row r="1018">
          <cell r="P1018" t="str">
            <v>___</v>
          </cell>
          <cell r="Q1018" t="str">
            <v/>
          </cell>
          <cell r="T1018">
            <v>0</v>
          </cell>
          <cell r="U1018">
            <v>0</v>
          </cell>
          <cell r="W1018">
            <v>0</v>
          </cell>
        </row>
        <row r="1019">
          <cell r="P1019" t="str">
            <v>A011___4</v>
          </cell>
          <cell r="Q1019" t="str">
            <v>A0714100</v>
          </cell>
          <cell r="T1019">
            <v>300</v>
          </cell>
          <cell r="U1019">
            <v>300</v>
          </cell>
          <cell r="W1019">
            <v>300</v>
          </cell>
        </row>
        <row r="1020">
          <cell r="P1020" t="str">
            <v>A011___4</v>
          </cell>
          <cell r="Q1020" t="str">
            <v>A0714300</v>
          </cell>
          <cell r="T1020">
            <v>0</v>
          </cell>
          <cell r="U1020">
            <v>0</v>
          </cell>
          <cell r="W1020">
            <v>150</v>
          </cell>
        </row>
        <row r="1021">
          <cell r="P1021" t="str">
            <v>A011___4</v>
          </cell>
          <cell r="Q1021" t="str">
            <v>A0714400</v>
          </cell>
          <cell r="T1021">
            <v>550</v>
          </cell>
          <cell r="U1021">
            <v>550</v>
          </cell>
          <cell r="W1021">
            <v>550</v>
          </cell>
        </row>
        <row r="1022">
          <cell r="P1022" t="str">
            <v>A011___4</v>
          </cell>
          <cell r="Q1022" t="str">
            <v>A0714701</v>
          </cell>
          <cell r="T1022">
            <v>0</v>
          </cell>
          <cell r="U1022">
            <v>0</v>
          </cell>
          <cell r="W1022">
            <v>0</v>
          </cell>
        </row>
        <row r="1023">
          <cell r="P1023" t="str">
            <v>___</v>
          </cell>
          <cell r="Q1023" t="str">
            <v/>
          </cell>
          <cell r="T1023">
            <v>0</v>
          </cell>
          <cell r="U1023">
            <v>0</v>
          </cell>
          <cell r="W1023">
            <v>0</v>
          </cell>
        </row>
        <row r="1024">
          <cell r="P1024" t="str">
            <v>___</v>
          </cell>
          <cell r="Q1024" t="str">
            <v/>
          </cell>
          <cell r="T1024">
            <v>0</v>
          </cell>
          <cell r="U1024">
            <v>0</v>
          </cell>
          <cell r="W1024">
            <v>0</v>
          </cell>
        </row>
        <row r="1025">
          <cell r="P1025" t="str">
            <v>___</v>
          </cell>
          <cell r="Q1025" t="str">
            <v/>
          </cell>
          <cell r="T1025">
            <v>0</v>
          </cell>
          <cell r="U1025">
            <v>0</v>
          </cell>
          <cell r="W1025">
            <v>0</v>
          </cell>
        </row>
        <row r="1026">
          <cell r="P1026" t="str">
            <v>___</v>
          </cell>
          <cell r="Q1026" t="str">
            <v/>
          </cell>
          <cell r="T1026">
            <v>0</v>
          </cell>
          <cell r="U1026">
            <v>0</v>
          </cell>
          <cell r="W1026">
            <v>0</v>
          </cell>
        </row>
        <row r="1027">
          <cell r="P1027" t="str">
            <v>___</v>
          </cell>
          <cell r="Q1027" t="str">
            <v/>
          </cell>
          <cell r="T1027">
            <v>0</v>
          </cell>
          <cell r="U1027">
            <v>0</v>
          </cell>
          <cell r="W1027">
            <v>0</v>
          </cell>
        </row>
        <row r="1028">
          <cell r="P1028" t="str">
            <v>A011___8</v>
          </cell>
          <cell r="Q1028" t="str">
            <v>A0718003</v>
          </cell>
          <cell r="T1028">
            <v>0</v>
          </cell>
          <cell r="U1028">
            <v>0</v>
          </cell>
          <cell r="W1028">
            <v>0</v>
          </cell>
        </row>
        <row r="1029">
          <cell r="P1029" t="str">
            <v>___</v>
          </cell>
          <cell r="Q1029" t="str">
            <v/>
          </cell>
          <cell r="T1029">
            <v>0</v>
          </cell>
          <cell r="U1029">
            <v>0</v>
          </cell>
          <cell r="W1029">
            <v>0</v>
          </cell>
        </row>
        <row r="1030">
          <cell r="P1030" t="str">
            <v>___</v>
          </cell>
          <cell r="Q1030" t="str">
            <v/>
          </cell>
          <cell r="T1030">
            <v>0</v>
          </cell>
          <cell r="U1030">
            <v>0</v>
          </cell>
          <cell r="W1030">
            <v>0</v>
          </cell>
        </row>
        <row r="1031">
          <cell r="P1031" t="str">
            <v>___</v>
          </cell>
          <cell r="Q1031" t="str">
            <v/>
          </cell>
          <cell r="T1031">
            <v>0</v>
          </cell>
          <cell r="U1031">
            <v>0</v>
          </cell>
          <cell r="W1031">
            <v>0</v>
          </cell>
        </row>
        <row r="1032">
          <cell r="P1032" t="str">
            <v>___</v>
          </cell>
          <cell r="Q1032" t="str">
            <v/>
          </cell>
          <cell r="T1032">
            <v>0</v>
          </cell>
          <cell r="U1032">
            <v>0</v>
          </cell>
          <cell r="W1032">
            <v>0</v>
          </cell>
        </row>
        <row r="1033">
          <cell r="P1033" t="str">
            <v>___</v>
          </cell>
          <cell r="Q1033" t="str">
            <v/>
          </cell>
          <cell r="T1033">
            <v>0</v>
          </cell>
          <cell r="U1033">
            <v>0</v>
          </cell>
          <cell r="W1033">
            <v>0</v>
          </cell>
        </row>
        <row r="1034">
          <cell r="P1034" t="str">
            <v>___</v>
          </cell>
          <cell r="Q1034" t="str">
            <v/>
          </cell>
          <cell r="T1034">
            <v>0</v>
          </cell>
          <cell r="U1034">
            <v>0</v>
          </cell>
          <cell r="W1034">
            <v>0</v>
          </cell>
        </row>
        <row r="1035">
          <cell r="P1035" t="str">
            <v>A011___1</v>
          </cell>
          <cell r="Q1035" t="str">
            <v>A0711005</v>
          </cell>
          <cell r="T1035">
            <v>1190</v>
          </cell>
          <cell r="U1035">
            <v>1210</v>
          </cell>
          <cell r="W1035">
            <v>1210</v>
          </cell>
        </row>
        <row r="1036">
          <cell r="P1036" t="str">
            <v>___</v>
          </cell>
          <cell r="Q1036" t="str">
            <v/>
          </cell>
          <cell r="T1036">
            <v>0</v>
          </cell>
          <cell r="U1036">
            <v>0</v>
          </cell>
          <cell r="W1036">
            <v>0</v>
          </cell>
        </row>
        <row r="1037">
          <cell r="P1037" t="str">
            <v>___</v>
          </cell>
          <cell r="Q1037" t="str">
            <v/>
          </cell>
          <cell r="T1037">
            <v>0</v>
          </cell>
          <cell r="U1037">
            <v>0</v>
          </cell>
          <cell r="W1037">
            <v>0</v>
          </cell>
        </row>
        <row r="1038">
          <cell r="P1038" t="str">
            <v>A011___4</v>
          </cell>
          <cell r="Q1038" t="str">
            <v>A0714501</v>
          </cell>
          <cell r="T1038">
            <v>360</v>
          </cell>
          <cell r="U1038">
            <v>360</v>
          </cell>
          <cell r="W1038">
            <v>360</v>
          </cell>
        </row>
        <row r="1039">
          <cell r="P1039" t="str">
            <v>A011___4</v>
          </cell>
          <cell r="Q1039" t="str">
            <v>A0714502</v>
          </cell>
          <cell r="T1039">
            <v>960</v>
          </cell>
          <cell r="U1039">
            <v>960</v>
          </cell>
          <cell r="W1039">
            <v>910</v>
          </cell>
        </row>
        <row r="1040">
          <cell r="P1040" t="str">
            <v>A011___4</v>
          </cell>
          <cell r="Q1040" t="str">
            <v>A0714503</v>
          </cell>
          <cell r="T1040">
            <v>350</v>
          </cell>
          <cell r="U1040">
            <v>420</v>
          </cell>
          <cell r="W1040">
            <v>420</v>
          </cell>
        </row>
        <row r="1041">
          <cell r="P1041" t="str">
            <v>___</v>
          </cell>
          <cell r="Q1041" t="str">
            <v/>
          </cell>
          <cell r="T1041">
            <v>0</v>
          </cell>
          <cell r="U1041">
            <v>0</v>
          </cell>
          <cell r="W1041">
            <v>0</v>
          </cell>
        </row>
        <row r="1042">
          <cell r="P1042" t="str">
            <v>___</v>
          </cell>
          <cell r="Q1042" t="str">
            <v/>
          </cell>
          <cell r="T1042">
            <v>0</v>
          </cell>
          <cell r="U1042">
            <v>0</v>
          </cell>
          <cell r="W1042">
            <v>0</v>
          </cell>
        </row>
        <row r="1043">
          <cell r="P1043" t="str">
            <v>A011___6</v>
          </cell>
          <cell r="Q1043" t="str">
            <v>A0716000</v>
          </cell>
          <cell r="T1043">
            <v>27600</v>
          </cell>
          <cell r="U1043">
            <v>24600</v>
          </cell>
          <cell r="W1043">
            <v>26800</v>
          </cell>
        </row>
        <row r="1044">
          <cell r="P1044" t="str">
            <v>___</v>
          </cell>
          <cell r="Q1044" t="str">
            <v/>
          </cell>
          <cell r="T1044">
            <v>0</v>
          </cell>
          <cell r="U1044">
            <v>0</v>
          </cell>
          <cell r="W1044">
            <v>0</v>
          </cell>
        </row>
        <row r="1045">
          <cell r="P1045" t="str">
            <v>___</v>
          </cell>
          <cell r="Q1045" t="str">
            <v/>
          </cell>
          <cell r="T1045">
            <v>0</v>
          </cell>
          <cell r="U1045">
            <v>0</v>
          </cell>
          <cell r="W1045">
            <v>0</v>
          </cell>
        </row>
        <row r="1046">
          <cell r="P1046" t="str">
            <v>A011___7</v>
          </cell>
          <cell r="Q1046" t="str">
            <v>A0717000</v>
          </cell>
          <cell r="T1046">
            <v>0</v>
          </cell>
          <cell r="U1046">
            <v>0</v>
          </cell>
          <cell r="W1046">
            <v>1400</v>
          </cell>
        </row>
        <row r="1047">
          <cell r="P1047" t="str">
            <v>___</v>
          </cell>
          <cell r="T1047">
            <v>0</v>
          </cell>
          <cell r="U1047">
            <v>0</v>
          </cell>
          <cell r="W1047">
            <v>0</v>
          </cell>
        </row>
        <row r="1048">
          <cell r="P1048" t="str">
            <v>___</v>
          </cell>
          <cell r="T1048">
            <v>0</v>
          </cell>
          <cell r="U1048">
            <v>0</v>
          </cell>
          <cell r="W1048">
            <v>0</v>
          </cell>
        </row>
        <row r="1049">
          <cell r="P1049" t="str">
            <v>___</v>
          </cell>
          <cell r="T1049">
            <v>0</v>
          </cell>
          <cell r="U1049">
            <v>0</v>
          </cell>
          <cell r="W1049">
            <v>0</v>
          </cell>
        </row>
        <row r="1050">
          <cell r="P1050" t="str">
            <v>___</v>
          </cell>
          <cell r="T1050">
            <v>0</v>
          </cell>
          <cell r="U1050">
            <v>0</v>
          </cell>
          <cell r="W1050">
            <v>0</v>
          </cell>
        </row>
        <row r="1051">
          <cell r="P1051" t="str">
            <v>___</v>
          </cell>
          <cell r="T1051">
            <v>0</v>
          </cell>
          <cell r="U1051">
            <v>0</v>
          </cell>
          <cell r="W1051">
            <v>0</v>
          </cell>
        </row>
        <row r="1052">
          <cell r="P1052" t="str">
            <v>___</v>
          </cell>
          <cell r="T1052">
            <v>0</v>
          </cell>
          <cell r="U1052">
            <v>0</v>
          </cell>
          <cell r="W1052">
            <v>0</v>
          </cell>
        </row>
        <row r="1053">
          <cell r="P1053" t="str">
            <v>___H</v>
          </cell>
          <cell r="T1053">
            <v>0</v>
          </cell>
          <cell r="U1053">
            <v>0</v>
          </cell>
          <cell r="W1053">
            <v>0</v>
          </cell>
        </row>
        <row r="1054">
          <cell r="P1054" t="str">
            <v>___B</v>
          </cell>
          <cell r="T1054">
            <v>0</v>
          </cell>
          <cell r="U1054">
            <v>0</v>
          </cell>
          <cell r="W1054">
            <v>0</v>
          </cell>
        </row>
        <row r="1055">
          <cell r="P1055" t="str">
            <v>___L</v>
          </cell>
          <cell r="T1055" t="str">
            <v>Original</v>
          </cell>
          <cell r="U1055" t="str">
            <v>Revised</v>
          </cell>
          <cell r="W1055" t="str">
            <v>Original</v>
          </cell>
        </row>
        <row r="1056">
          <cell r="P1056" t="str">
            <v>___C</v>
          </cell>
          <cell r="T1056" t="str">
            <v>2012/13</v>
          </cell>
          <cell r="U1056" t="str">
            <v>2012/13</v>
          </cell>
          <cell r="W1056" t="str">
            <v>2013/14</v>
          </cell>
        </row>
        <row r="1057">
          <cell r="P1057" t="str">
            <v>___</v>
          </cell>
          <cell r="T1057">
            <v>0</v>
          </cell>
          <cell r="U1057">
            <v>0</v>
          </cell>
          <cell r="W1057">
            <v>0</v>
          </cell>
        </row>
        <row r="1058">
          <cell r="P1058" t="str">
            <v>___A</v>
          </cell>
          <cell r="T1058">
            <v>0</v>
          </cell>
          <cell r="U1058">
            <v>0</v>
          </cell>
          <cell r="W1058">
            <v>0</v>
          </cell>
        </row>
        <row r="1059">
          <cell r="P1059" t="str">
            <v>___</v>
          </cell>
          <cell r="T1059">
            <v>0</v>
          </cell>
          <cell r="U1059">
            <v>0</v>
          </cell>
          <cell r="W1059">
            <v>0</v>
          </cell>
        </row>
        <row r="1060">
          <cell r="P1060" t="str">
            <v>___</v>
          </cell>
          <cell r="T1060">
            <v>0</v>
          </cell>
          <cell r="U1060">
            <v>0</v>
          </cell>
          <cell r="W1060">
            <v>0</v>
          </cell>
        </row>
        <row r="1061">
          <cell r="P1061" t="str">
            <v>A014___1</v>
          </cell>
          <cell r="Q1061" t="str">
            <v>A0721000</v>
          </cell>
          <cell r="T1061">
            <v>37900</v>
          </cell>
          <cell r="U1061">
            <v>37900</v>
          </cell>
          <cell r="W1061">
            <v>30400</v>
          </cell>
        </row>
        <row r="1062">
          <cell r="P1062" t="str">
            <v>___</v>
          </cell>
          <cell r="Q1062" t="str">
            <v/>
          </cell>
          <cell r="T1062">
            <v>0</v>
          </cell>
          <cell r="U1062">
            <v>0</v>
          </cell>
          <cell r="W1062">
            <v>0</v>
          </cell>
        </row>
        <row r="1063">
          <cell r="P1063" t="str">
            <v>___</v>
          </cell>
          <cell r="Q1063" t="str">
            <v/>
          </cell>
          <cell r="T1063">
            <v>0</v>
          </cell>
          <cell r="U1063">
            <v>0</v>
          </cell>
          <cell r="W1063">
            <v>0</v>
          </cell>
        </row>
        <row r="1064">
          <cell r="P1064" t="str">
            <v>A014___3</v>
          </cell>
          <cell r="Q1064" t="str">
            <v>A0723100</v>
          </cell>
          <cell r="T1064">
            <v>2200</v>
          </cell>
          <cell r="U1064">
            <v>2200</v>
          </cell>
          <cell r="W1064">
            <v>2200</v>
          </cell>
        </row>
        <row r="1065">
          <cell r="P1065" t="str">
            <v>A014___3</v>
          </cell>
          <cell r="Q1065" t="str">
            <v>A0723101</v>
          </cell>
          <cell r="T1065">
            <v>100</v>
          </cell>
          <cell r="U1065">
            <v>100</v>
          </cell>
          <cell r="W1065">
            <v>100</v>
          </cell>
        </row>
        <row r="1066">
          <cell r="P1066" t="str">
            <v>___</v>
          </cell>
          <cell r="Q1066" t="str">
            <v/>
          </cell>
          <cell r="T1066">
            <v>0</v>
          </cell>
          <cell r="U1066">
            <v>0</v>
          </cell>
          <cell r="W1066">
            <v>0</v>
          </cell>
        </row>
        <row r="1067">
          <cell r="P1067" t="str">
            <v>___</v>
          </cell>
          <cell r="Q1067" t="str">
            <v/>
          </cell>
          <cell r="T1067">
            <v>0</v>
          </cell>
          <cell r="U1067">
            <v>0</v>
          </cell>
          <cell r="W1067">
            <v>0</v>
          </cell>
        </row>
        <row r="1068">
          <cell r="P1068" t="str">
            <v>A014___4</v>
          </cell>
          <cell r="Q1068" t="str">
            <v>A0724300</v>
          </cell>
          <cell r="T1068">
            <v>100</v>
          </cell>
          <cell r="U1068">
            <v>100</v>
          </cell>
          <cell r="W1068">
            <v>100</v>
          </cell>
        </row>
        <row r="1069">
          <cell r="P1069" t="str">
            <v>A014___4</v>
          </cell>
          <cell r="Q1069" t="str">
            <v>A0724400</v>
          </cell>
          <cell r="T1069">
            <v>0</v>
          </cell>
          <cell r="U1069">
            <v>0</v>
          </cell>
          <cell r="W1069">
            <v>0</v>
          </cell>
        </row>
        <row r="1070">
          <cell r="P1070" t="str">
            <v>A014___4</v>
          </cell>
          <cell r="Q1070" t="str">
            <v>A0724500</v>
          </cell>
          <cell r="T1070">
            <v>0</v>
          </cell>
          <cell r="U1070">
            <v>0</v>
          </cell>
          <cell r="W1070">
            <v>0</v>
          </cell>
        </row>
        <row r="1071">
          <cell r="P1071" t="str">
            <v>A014___4</v>
          </cell>
          <cell r="Q1071" t="str">
            <v>A0724700</v>
          </cell>
          <cell r="T1071">
            <v>0</v>
          </cell>
          <cell r="U1071">
            <v>0</v>
          </cell>
          <cell r="W1071">
            <v>0</v>
          </cell>
        </row>
        <row r="1072">
          <cell r="P1072" t="str">
            <v>A014___4</v>
          </cell>
          <cell r="Q1072" t="str">
            <v>A0724701</v>
          </cell>
          <cell r="T1072">
            <v>10000</v>
          </cell>
          <cell r="U1072">
            <v>10000</v>
          </cell>
          <cell r="W1072">
            <v>0</v>
          </cell>
        </row>
        <row r="1073">
          <cell r="P1073" t="str">
            <v>___</v>
          </cell>
          <cell r="Q1073" t="str">
            <v/>
          </cell>
          <cell r="T1073">
            <v>0</v>
          </cell>
          <cell r="U1073">
            <v>0</v>
          </cell>
          <cell r="W1073">
            <v>0</v>
          </cell>
        </row>
        <row r="1075">
          <cell r="P1075" t="str">
            <v>___</v>
          </cell>
          <cell r="Q1075" t="str">
            <v/>
          </cell>
          <cell r="T1075">
            <v>0</v>
          </cell>
          <cell r="U1075">
            <v>0</v>
          </cell>
          <cell r="W1075">
            <v>0</v>
          </cell>
        </row>
        <row r="1076">
          <cell r="P1076" t="str">
            <v>A014___8</v>
          </cell>
          <cell r="Q1076" t="str">
            <v>A0728003</v>
          </cell>
          <cell r="T1076">
            <v>0</v>
          </cell>
          <cell r="U1076">
            <v>0</v>
          </cell>
          <cell r="W1076">
            <v>0</v>
          </cell>
        </row>
        <row r="1077">
          <cell r="P1077" t="str">
            <v>___</v>
          </cell>
          <cell r="Q1077" t="str">
            <v/>
          </cell>
          <cell r="T1077">
            <v>0</v>
          </cell>
          <cell r="U1077">
            <v>0</v>
          </cell>
          <cell r="W1077">
            <v>0</v>
          </cell>
        </row>
        <row r="1079">
          <cell r="P1079" t="str">
            <v>___</v>
          </cell>
          <cell r="Q1079" t="str">
            <v/>
          </cell>
          <cell r="T1079">
            <v>0</v>
          </cell>
          <cell r="U1079">
            <v>0</v>
          </cell>
          <cell r="W1079">
            <v>0</v>
          </cell>
        </row>
        <row r="1080">
          <cell r="P1080" t="str">
            <v>___</v>
          </cell>
          <cell r="Q1080" t="str">
            <v/>
          </cell>
          <cell r="T1080">
            <v>0</v>
          </cell>
          <cell r="U1080">
            <v>0</v>
          </cell>
          <cell r="W1080">
            <v>0</v>
          </cell>
        </row>
        <row r="1081">
          <cell r="P1081" t="str">
            <v>___</v>
          </cell>
          <cell r="Q1081" t="str">
            <v/>
          </cell>
          <cell r="T1081">
            <v>0</v>
          </cell>
          <cell r="U1081">
            <v>0</v>
          </cell>
          <cell r="W1081">
            <v>0</v>
          </cell>
        </row>
        <row r="1082">
          <cell r="P1082" t="str">
            <v>___</v>
          </cell>
          <cell r="Q1082" t="str">
            <v/>
          </cell>
          <cell r="T1082">
            <v>0</v>
          </cell>
          <cell r="U1082">
            <v>0</v>
          </cell>
          <cell r="W1082">
            <v>0</v>
          </cell>
        </row>
        <row r="1083">
          <cell r="P1083" t="str">
            <v>A014___1</v>
          </cell>
          <cell r="Q1083" t="str">
            <v>A0721005</v>
          </cell>
          <cell r="T1083">
            <v>340</v>
          </cell>
          <cell r="U1083">
            <v>350</v>
          </cell>
          <cell r="W1083">
            <v>350</v>
          </cell>
        </row>
        <row r="1084">
          <cell r="P1084" t="str">
            <v>___</v>
          </cell>
          <cell r="Q1084" t="str">
            <v/>
          </cell>
          <cell r="T1084">
            <v>0</v>
          </cell>
          <cell r="U1084">
            <v>0</v>
          </cell>
          <cell r="W1084">
            <v>0</v>
          </cell>
        </row>
        <row r="1085">
          <cell r="P1085" t="str">
            <v>___</v>
          </cell>
          <cell r="Q1085" t="str">
            <v/>
          </cell>
          <cell r="T1085">
            <v>0</v>
          </cell>
          <cell r="U1085">
            <v>0</v>
          </cell>
          <cell r="W1085">
            <v>0</v>
          </cell>
        </row>
        <row r="1086">
          <cell r="P1086" t="str">
            <v>A014___4</v>
          </cell>
          <cell r="Q1086" t="str">
            <v>A0724501</v>
          </cell>
          <cell r="T1086">
            <v>180</v>
          </cell>
          <cell r="U1086">
            <v>180</v>
          </cell>
          <cell r="W1086">
            <v>180</v>
          </cell>
        </row>
        <row r="1087">
          <cell r="P1087" t="str">
            <v>A014___4</v>
          </cell>
          <cell r="Q1087" t="str">
            <v>A0724502</v>
          </cell>
          <cell r="T1087">
            <v>240</v>
          </cell>
          <cell r="U1087">
            <v>240</v>
          </cell>
          <cell r="W1087">
            <v>230</v>
          </cell>
        </row>
        <row r="1088">
          <cell r="P1088" t="str">
            <v>A014___4</v>
          </cell>
          <cell r="Q1088" t="str">
            <v>A0724503</v>
          </cell>
          <cell r="T1088">
            <v>70</v>
          </cell>
          <cell r="U1088">
            <v>80</v>
          </cell>
          <cell r="W1088">
            <v>80</v>
          </cell>
        </row>
        <row r="1089">
          <cell r="P1089" t="str">
            <v>___</v>
          </cell>
          <cell r="Q1089" t="str">
            <v/>
          </cell>
          <cell r="T1089">
            <v>0</v>
          </cell>
          <cell r="U1089">
            <v>0</v>
          </cell>
          <cell r="W1089">
            <v>0</v>
          </cell>
        </row>
        <row r="1090">
          <cell r="P1090" t="str">
            <v>___</v>
          </cell>
          <cell r="Q1090" t="str">
            <v/>
          </cell>
          <cell r="T1090">
            <v>0</v>
          </cell>
          <cell r="U1090">
            <v>0</v>
          </cell>
          <cell r="W1090">
            <v>0</v>
          </cell>
        </row>
        <row r="1091">
          <cell r="P1091" t="str">
            <v>A014___6</v>
          </cell>
          <cell r="Q1091" t="str">
            <v>A0726000</v>
          </cell>
          <cell r="T1091">
            <v>23500</v>
          </cell>
          <cell r="U1091">
            <v>21400</v>
          </cell>
          <cell r="W1091">
            <v>22700</v>
          </cell>
        </row>
        <row r="1092">
          <cell r="P1092" t="str">
            <v>___</v>
          </cell>
          <cell r="Q1092" t="str">
            <v/>
          </cell>
          <cell r="T1092">
            <v>0</v>
          </cell>
          <cell r="U1092">
            <v>0</v>
          </cell>
          <cell r="W1092">
            <v>0</v>
          </cell>
        </row>
        <row r="1093">
          <cell r="P1093" t="str">
            <v>___</v>
          </cell>
          <cell r="T1093">
            <v>0</v>
          </cell>
          <cell r="U1093">
            <v>0</v>
          </cell>
          <cell r="W1093">
            <v>0</v>
          </cell>
        </row>
        <row r="1094">
          <cell r="P1094" t="str">
            <v>___</v>
          </cell>
          <cell r="T1094">
            <v>0</v>
          </cell>
          <cell r="U1094">
            <v>0</v>
          </cell>
          <cell r="W1094">
            <v>0</v>
          </cell>
        </row>
        <row r="1095">
          <cell r="P1095" t="str">
            <v>___</v>
          </cell>
          <cell r="T1095">
            <v>0</v>
          </cell>
          <cell r="U1095">
            <v>0</v>
          </cell>
          <cell r="W1095">
            <v>0</v>
          </cell>
        </row>
        <row r="1096">
          <cell r="P1096" t="str">
            <v>___</v>
          </cell>
          <cell r="T1096">
            <v>0</v>
          </cell>
          <cell r="U1096">
            <v>0</v>
          </cell>
          <cell r="W1096">
            <v>0</v>
          </cell>
        </row>
        <row r="1097">
          <cell r="P1097" t="str">
            <v>___</v>
          </cell>
          <cell r="T1097">
            <v>0</v>
          </cell>
          <cell r="U1097">
            <v>0</v>
          </cell>
          <cell r="W1097">
            <v>0</v>
          </cell>
        </row>
        <row r="1098">
          <cell r="P1098" t="str">
            <v>___H</v>
          </cell>
          <cell r="T1098">
            <v>0</v>
          </cell>
          <cell r="U1098">
            <v>0</v>
          </cell>
          <cell r="W1098">
            <v>0</v>
          </cell>
        </row>
        <row r="1099">
          <cell r="P1099" t="str">
            <v>___B</v>
          </cell>
          <cell r="T1099">
            <v>0</v>
          </cell>
          <cell r="U1099">
            <v>0</v>
          </cell>
          <cell r="W1099">
            <v>0</v>
          </cell>
        </row>
        <row r="1100">
          <cell r="P1100" t="str">
            <v>___L</v>
          </cell>
          <cell r="T1100" t="str">
            <v>Original</v>
          </cell>
          <cell r="U1100" t="str">
            <v>Revised</v>
          </cell>
          <cell r="W1100" t="str">
            <v>Original</v>
          </cell>
        </row>
        <row r="1101">
          <cell r="P1101" t="str">
            <v>___C</v>
          </cell>
          <cell r="T1101" t="str">
            <v>2012/13</v>
          </cell>
          <cell r="U1101" t="str">
            <v>2012/13</v>
          </cell>
          <cell r="W1101" t="str">
            <v>2013/14</v>
          </cell>
        </row>
        <row r="1102">
          <cell r="P1102" t="str">
            <v>___</v>
          </cell>
          <cell r="T1102">
            <v>0</v>
          </cell>
          <cell r="U1102">
            <v>0</v>
          </cell>
          <cell r="W1102">
            <v>0</v>
          </cell>
        </row>
        <row r="1103">
          <cell r="P1103" t="str">
            <v>___A</v>
          </cell>
          <cell r="T1103">
            <v>0</v>
          </cell>
          <cell r="U1103">
            <v>0</v>
          </cell>
          <cell r="W1103">
            <v>0</v>
          </cell>
        </row>
        <row r="1104">
          <cell r="P1104" t="str">
            <v>___</v>
          </cell>
          <cell r="T1104">
            <v>0</v>
          </cell>
          <cell r="U1104">
            <v>0</v>
          </cell>
          <cell r="W1104">
            <v>0</v>
          </cell>
        </row>
        <row r="1105">
          <cell r="P1105" t="str">
            <v>___</v>
          </cell>
          <cell r="T1105">
            <v>0</v>
          </cell>
          <cell r="U1105">
            <v>0</v>
          </cell>
          <cell r="W1105">
            <v>0</v>
          </cell>
        </row>
        <row r="1106">
          <cell r="P1106" t="str">
            <v>A015___1</v>
          </cell>
          <cell r="Q1106" t="str">
            <v>A0731000</v>
          </cell>
          <cell r="T1106">
            <v>48300</v>
          </cell>
          <cell r="U1106">
            <v>48300</v>
          </cell>
          <cell r="W1106">
            <v>52600</v>
          </cell>
        </row>
        <row r="1107">
          <cell r="P1107" t="str">
            <v>___</v>
          </cell>
          <cell r="Q1107" t="str">
            <v/>
          </cell>
          <cell r="T1107">
            <v>0</v>
          </cell>
          <cell r="U1107">
            <v>0</v>
          </cell>
          <cell r="W1107">
            <v>0</v>
          </cell>
        </row>
        <row r="1108">
          <cell r="P1108" t="str">
            <v>___</v>
          </cell>
          <cell r="Q1108" t="str">
            <v/>
          </cell>
          <cell r="T1108">
            <v>0</v>
          </cell>
          <cell r="U1108">
            <v>0</v>
          </cell>
          <cell r="W1108">
            <v>0</v>
          </cell>
        </row>
        <row r="1109">
          <cell r="P1109" t="str">
            <v>A015___3</v>
          </cell>
          <cell r="Q1109" t="str">
            <v>A0733100</v>
          </cell>
          <cell r="T1109">
            <v>1000</v>
          </cell>
          <cell r="U1109">
            <v>1000</v>
          </cell>
          <cell r="W1109">
            <v>1000</v>
          </cell>
        </row>
        <row r="1110">
          <cell r="P1110" t="str">
            <v>___</v>
          </cell>
          <cell r="Q1110" t="str">
            <v/>
          </cell>
          <cell r="T1110">
            <v>0</v>
          </cell>
          <cell r="U1110">
            <v>0</v>
          </cell>
          <cell r="W1110">
            <v>0</v>
          </cell>
        </row>
        <row r="1111">
          <cell r="P1111" t="str">
            <v>___</v>
          </cell>
          <cell r="Q1111" t="str">
            <v/>
          </cell>
          <cell r="T1111">
            <v>0</v>
          </cell>
          <cell r="U1111">
            <v>0</v>
          </cell>
          <cell r="W1111">
            <v>0</v>
          </cell>
        </row>
        <row r="1112">
          <cell r="P1112" t="str">
            <v>A015___4</v>
          </cell>
          <cell r="Q1112" t="str">
            <v>A0734000</v>
          </cell>
          <cell r="T1112">
            <v>0</v>
          </cell>
          <cell r="U1112">
            <v>0</v>
          </cell>
          <cell r="W1112">
            <v>0</v>
          </cell>
        </row>
        <row r="1113">
          <cell r="P1113" t="str">
            <v>A015___4</v>
          </cell>
          <cell r="Q1113" t="str">
            <v>A0734400</v>
          </cell>
          <cell r="T1113">
            <v>10000</v>
          </cell>
          <cell r="U1113">
            <v>10000</v>
          </cell>
          <cell r="W1113">
            <v>10000</v>
          </cell>
        </row>
        <row r="1114">
          <cell r="P1114" t="str">
            <v>A015___4</v>
          </cell>
          <cell r="Q1114" t="str">
            <v>A0734500</v>
          </cell>
          <cell r="T1114">
            <v>100</v>
          </cell>
          <cell r="U1114">
            <v>100</v>
          </cell>
          <cell r="W1114">
            <v>100</v>
          </cell>
        </row>
        <row r="1115">
          <cell r="P1115" t="str">
            <v>A015___4</v>
          </cell>
          <cell r="Q1115" t="str">
            <v>A0734701</v>
          </cell>
          <cell r="T1115">
            <v>117200</v>
          </cell>
          <cell r="U1115">
            <v>117200</v>
          </cell>
          <cell r="W1115">
            <v>114500</v>
          </cell>
        </row>
        <row r="1116">
          <cell r="P1116" t="str">
            <v>___</v>
          </cell>
          <cell r="Q1116" t="str">
            <v/>
          </cell>
          <cell r="T1116">
            <v>0</v>
          </cell>
          <cell r="U1116">
            <v>0</v>
          </cell>
          <cell r="W1116">
            <v>0</v>
          </cell>
        </row>
        <row r="1117">
          <cell r="P1117" t="str">
            <v>___</v>
          </cell>
          <cell r="Q1117" t="str">
            <v/>
          </cell>
          <cell r="T1117">
            <v>0</v>
          </cell>
          <cell r="U1117">
            <v>0</v>
          </cell>
          <cell r="W1117">
            <v>0</v>
          </cell>
        </row>
        <row r="1118">
          <cell r="P1118" t="str">
            <v>___</v>
          </cell>
          <cell r="Q1118" t="str">
            <v/>
          </cell>
          <cell r="T1118">
            <v>0</v>
          </cell>
          <cell r="U1118">
            <v>0</v>
          </cell>
          <cell r="W1118">
            <v>0</v>
          </cell>
        </row>
        <row r="1119">
          <cell r="P1119" t="str">
            <v>___</v>
          </cell>
          <cell r="Q1119" t="str">
            <v/>
          </cell>
          <cell r="T1119">
            <v>0</v>
          </cell>
          <cell r="U1119">
            <v>0</v>
          </cell>
          <cell r="W1119">
            <v>0</v>
          </cell>
        </row>
        <row r="1120">
          <cell r="P1120" t="str">
            <v>___</v>
          </cell>
          <cell r="Q1120" t="str">
            <v/>
          </cell>
          <cell r="T1120">
            <v>0</v>
          </cell>
          <cell r="U1120">
            <v>0</v>
          </cell>
          <cell r="W1120">
            <v>0</v>
          </cell>
        </row>
        <row r="1121">
          <cell r="P1121" t="str">
            <v>A015___8</v>
          </cell>
          <cell r="Q1121" t="str">
            <v>A0738003</v>
          </cell>
          <cell r="T1121">
            <v>0</v>
          </cell>
          <cell r="U1121">
            <v>0</v>
          </cell>
          <cell r="W1121">
            <v>0</v>
          </cell>
        </row>
        <row r="1122">
          <cell r="P1122" t="str">
            <v>A015___8</v>
          </cell>
          <cell r="Q1122" t="str">
            <v>A0738200</v>
          </cell>
          <cell r="T1122">
            <v>17050</v>
          </cell>
          <cell r="U1122">
            <v>17050</v>
          </cell>
          <cell r="W1122">
            <v>17050</v>
          </cell>
        </row>
        <row r="1123">
          <cell r="P1123" t="str">
            <v>___</v>
          </cell>
          <cell r="Q1123" t="str">
            <v/>
          </cell>
          <cell r="T1123">
            <v>0</v>
          </cell>
          <cell r="U1123">
            <v>0</v>
          </cell>
          <cell r="W1123">
            <v>0</v>
          </cell>
        </row>
        <row r="1124">
          <cell r="P1124" t="str">
            <v>___</v>
          </cell>
          <cell r="Q1124" t="str">
            <v/>
          </cell>
          <cell r="T1124">
            <v>0</v>
          </cell>
          <cell r="U1124">
            <v>0</v>
          </cell>
          <cell r="W1124">
            <v>0</v>
          </cell>
        </row>
        <row r="1125">
          <cell r="P1125" t="str">
            <v>___</v>
          </cell>
          <cell r="Q1125" t="str">
            <v/>
          </cell>
          <cell r="T1125">
            <v>0</v>
          </cell>
          <cell r="U1125">
            <v>0</v>
          </cell>
          <cell r="W1125">
            <v>0</v>
          </cell>
        </row>
        <row r="1126">
          <cell r="P1126" t="str">
            <v>___</v>
          </cell>
          <cell r="Q1126" t="str">
            <v/>
          </cell>
          <cell r="T1126">
            <v>0</v>
          </cell>
          <cell r="U1126">
            <v>0</v>
          </cell>
          <cell r="W1126">
            <v>0</v>
          </cell>
        </row>
        <row r="1127">
          <cell r="P1127" t="str">
            <v>___</v>
          </cell>
          <cell r="Q1127" t="str">
            <v/>
          </cell>
          <cell r="T1127">
            <v>0</v>
          </cell>
          <cell r="U1127">
            <v>0</v>
          </cell>
          <cell r="W1127">
            <v>0</v>
          </cell>
        </row>
        <row r="1128">
          <cell r="P1128" t="str">
            <v>___</v>
          </cell>
          <cell r="Q1128" t="str">
            <v/>
          </cell>
          <cell r="T1128">
            <v>0</v>
          </cell>
          <cell r="U1128">
            <v>0</v>
          </cell>
          <cell r="W1128">
            <v>0</v>
          </cell>
        </row>
        <row r="1129">
          <cell r="P1129" t="str">
            <v>A015___1</v>
          </cell>
          <cell r="Q1129" t="str">
            <v>A0731005</v>
          </cell>
          <cell r="T1129">
            <v>290</v>
          </cell>
          <cell r="U1129">
            <v>290</v>
          </cell>
          <cell r="W1129">
            <v>290</v>
          </cell>
        </row>
        <row r="1130">
          <cell r="P1130" t="str">
            <v>___</v>
          </cell>
          <cell r="Q1130" t="str">
            <v/>
          </cell>
          <cell r="T1130">
            <v>0</v>
          </cell>
          <cell r="U1130">
            <v>0</v>
          </cell>
          <cell r="W1130">
            <v>0</v>
          </cell>
        </row>
        <row r="1131">
          <cell r="P1131" t="str">
            <v>___</v>
          </cell>
          <cell r="Q1131" t="str">
            <v/>
          </cell>
          <cell r="T1131">
            <v>0</v>
          </cell>
          <cell r="U1131">
            <v>0</v>
          </cell>
          <cell r="W1131">
            <v>0</v>
          </cell>
        </row>
        <row r="1132">
          <cell r="P1132" t="str">
            <v>A015___4</v>
          </cell>
          <cell r="Q1132" t="str">
            <v>A0734502</v>
          </cell>
          <cell r="T1132">
            <v>240</v>
          </cell>
          <cell r="U1132">
            <v>240</v>
          </cell>
          <cell r="W1132">
            <v>230</v>
          </cell>
        </row>
        <row r="1133">
          <cell r="P1133" t="str">
            <v>A015___4</v>
          </cell>
          <cell r="Q1133" t="str">
            <v>A0734503</v>
          </cell>
          <cell r="T1133">
            <v>70</v>
          </cell>
          <cell r="U1133">
            <v>80</v>
          </cell>
          <cell r="W1133">
            <v>80</v>
          </cell>
        </row>
        <row r="1134">
          <cell r="P1134" t="str">
            <v>___</v>
          </cell>
          <cell r="Q1134" t="str">
            <v/>
          </cell>
          <cell r="T1134">
            <v>0</v>
          </cell>
          <cell r="U1134">
            <v>0</v>
          </cell>
          <cell r="W1134">
            <v>0</v>
          </cell>
        </row>
        <row r="1135">
          <cell r="P1135" t="str">
            <v>___</v>
          </cell>
          <cell r="Q1135" t="str">
            <v/>
          </cell>
          <cell r="T1135">
            <v>0</v>
          </cell>
          <cell r="U1135">
            <v>0</v>
          </cell>
          <cell r="W1135">
            <v>0</v>
          </cell>
        </row>
        <row r="1136">
          <cell r="P1136" t="str">
            <v>A015___6</v>
          </cell>
          <cell r="Q1136" t="str">
            <v>A0736000</v>
          </cell>
          <cell r="T1136">
            <v>23200</v>
          </cell>
          <cell r="U1136">
            <v>21200</v>
          </cell>
          <cell r="W1136">
            <v>22700</v>
          </cell>
        </row>
        <row r="1137">
          <cell r="P1137" t="str">
            <v>___</v>
          </cell>
          <cell r="Q1137" t="str">
            <v/>
          </cell>
          <cell r="T1137">
            <v>0</v>
          </cell>
          <cell r="U1137">
            <v>0</v>
          </cell>
          <cell r="W1137">
            <v>0</v>
          </cell>
        </row>
        <row r="1138">
          <cell r="P1138" t="str">
            <v>___</v>
          </cell>
          <cell r="Q1138" t="str">
            <v/>
          </cell>
          <cell r="T1138">
            <v>0</v>
          </cell>
          <cell r="U1138">
            <v>0</v>
          </cell>
          <cell r="W1138">
            <v>0</v>
          </cell>
        </row>
        <row r="1139">
          <cell r="P1139" t="str">
            <v>A015a___8</v>
          </cell>
          <cell r="Q1139" t="str">
            <v>A0738600</v>
          </cell>
          <cell r="T1139">
            <v>0</v>
          </cell>
          <cell r="U1139">
            <v>0</v>
          </cell>
          <cell r="W1139">
            <v>0</v>
          </cell>
        </row>
        <row r="1140">
          <cell r="P1140" t="str">
            <v>___</v>
          </cell>
          <cell r="T1140">
            <v>0</v>
          </cell>
          <cell r="U1140">
            <v>0</v>
          </cell>
          <cell r="W1140">
            <v>0</v>
          </cell>
        </row>
        <row r="1141">
          <cell r="P1141" t="str">
            <v>___</v>
          </cell>
          <cell r="T1141">
            <v>0</v>
          </cell>
          <cell r="U1141">
            <v>0</v>
          </cell>
          <cell r="W1141">
            <v>0</v>
          </cell>
        </row>
        <row r="1142">
          <cell r="P1142" t="str">
            <v>___</v>
          </cell>
          <cell r="T1142">
            <v>0</v>
          </cell>
          <cell r="U1142">
            <v>0</v>
          </cell>
          <cell r="W1142">
            <v>0</v>
          </cell>
        </row>
        <row r="1143">
          <cell r="P1143" t="str">
            <v>___</v>
          </cell>
          <cell r="T1143">
            <v>0</v>
          </cell>
          <cell r="U1143">
            <v>0</v>
          </cell>
          <cell r="W1143">
            <v>0</v>
          </cell>
        </row>
        <row r="1144">
          <cell r="P1144" t="str">
            <v>___</v>
          </cell>
          <cell r="T1144">
            <v>0</v>
          </cell>
          <cell r="U1144">
            <v>0</v>
          </cell>
          <cell r="W1144">
            <v>0</v>
          </cell>
        </row>
        <row r="1145">
          <cell r="P1145" t="str">
            <v>___</v>
          </cell>
          <cell r="T1145">
            <v>0</v>
          </cell>
          <cell r="U1145">
            <v>0</v>
          </cell>
          <cell r="W1145">
            <v>0</v>
          </cell>
        </row>
        <row r="1146">
          <cell r="P1146" t="str">
            <v>___H</v>
          </cell>
          <cell r="T1146">
            <v>0</v>
          </cell>
          <cell r="U1146">
            <v>0</v>
          </cell>
          <cell r="W1146">
            <v>0</v>
          </cell>
        </row>
        <row r="1147">
          <cell r="P1147" t="str">
            <v>___B</v>
          </cell>
          <cell r="T1147">
            <v>0</v>
          </cell>
          <cell r="U1147">
            <v>0</v>
          </cell>
          <cell r="W1147">
            <v>0</v>
          </cell>
        </row>
        <row r="1148">
          <cell r="P1148" t="str">
            <v>___L</v>
          </cell>
          <cell r="T1148" t="str">
            <v>Original</v>
          </cell>
          <cell r="U1148" t="str">
            <v>Revised</v>
          </cell>
          <cell r="W1148" t="str">
            <v>Original</v>
          </cell>
        </row>
        <row r="1149">
          <cell r="P1149" t="str">
            <v>___C</v>
          </cell>
          <cell r="T1149" t="str">
            <v>2012/13</v>
          </cell>
          <cell r="U1149" t="str">
            <v>2012/13</v>
          </cell>
          <cell r="W1149" t="str">
            <v>2013/14</v>
          </cell>
        </row>
        <row r="1150">
          <cell r="P1150" t="str">
            <v>___</v>
          </cell>
          <cell r="T1150">
            <v>0</v>
          </cell>
          <cell r="U1150">
            <v>0</v>
          </cell>
          <cell r="W1150">
            <v>0</v>
          </cell>
        </row>
        <row r="1151">
          <cell r="P1151" t="str">
            <v>___A</v>
          </cell>
          <cell r="T1151">
            <v>0</v>
          </cell>
          <cell r="U1151">
            <v>0</v>
          </cell>
          <cell r="W1151">
            <v>0</v>
          </cell>
        </row>
        <row r="1152">
          <cell r="P1152" t="str">
            <v>___</v>
          </cell>
          <cell r="T1152">
            <v>0</v>
          </cell>
          <cell r="U1152">
            <v>0</v>
          </cell>
          <cell r="W1152">
            <v>0</v>
          </cell>
        </row>
        <row r="1153">
          <cell r="P1153" t="str">
            <v>___</v>
          </cell>
          <cell r="T1153">
            <v>0</v>
          </cell>
          <cell r="U1153">
            <v>0</v>
          </cell>
          <cell r="W1153">
            <v>0</v>
          </cell>
        </row>
        <row r="1154">
          <cell r="P1154" t="str">
            <v>A012___1</v>
          </cell>
          <cell r="Q1154" t="str">
            <v>A0801000</v>
          </cell>
          <cell r="T1154">
            <v>0</v>
          </cell>
          <cell r="U1154">
            <v>0</v>
          </cell>
          <cell r="W1154">
            <v>0</v>
          </cell>
        </row>
        <row r="1155">
          <cell r="P1155" t="str">
            <v>___</v>
          </cell>
          <cell r="Q1155" t="str">
            <v/>
          </cell>
          <cell r="T1155">
            <v>0</v>
          </cell>
          <cell r="U1155">
            <v>0</v>
          </cell>
          <cell r="W1155">
            <v>0</v>
          </cell>
        </row>
        <row r="1156">
          <cell r="P1156" t="str">
            <v>___</v>
          </cell>
          <cell r="Q1156" t="str">
            <v/>
          </cell>
          <cell r="T1156">
            <v>0</v>
          </cell>
          <cell r="U1156">
            <v>0</v>
          </cell>
          <cell r="W1156">
            <v>0</v>
          </cell>
        </row>
        <row r="1157">
          <cell r="P1157" t="str">
            <v>A012___3</v>
          </cell>
          <cell r="Q1157" t="str">
            <v>A0803100</v>
          </cell>
          <cell r="T1157">
            <v>0</v>
          </cell>
          <cell r="U1157">
            <v>0</v>
          </cell>
          <cell r="W1157">
            <v>0</v>
          </cell>
        </row>
        <row r="1158">
          <cell r="P1158" t="str">
            <v>___</v>
          </cell>
          <cell r="Q1158" t="str">
            <v/>
          </cell>
          <cell r="T1158">
            <v>0</v>
          </cell>
          <cell r="U1158">
            <v>0</v>
          </cell>
          <cell r="W1158">
            <v>0</v>
          </cell>
        </row>
        <row r="1159">
          <cell r="P1159" t="str">
            <v>___</v>
          </cell>
          <cell r="Q1159" t="str">
            <v/>
          </cell>
          <cell r="T1159">
            <v>0</v>
          </cell>
          <cell r="U1159">
            <v>0</v>
          </cell>
          <cell r="W1159">
            <v>0</v>
          </cell>
        </row>
        <row r="1160">
          <cell r="P1160" t="str">
            <v>A012___4</v>
          </cell>
          <cell r="Q1160" t="str">
            <v>A0804400</v>
          </cell>
          <cell r="T1160">
            <v>0</v>
          </cell>
          <cell r="U1160">
            <v>0</v>
          </cell>
          <cell r="W1160">
            <v>0</v>
          </cell>
        </row>
        <row r="1161">
          <cell r="P1161" t="str">
            <v>A012___4</v>
          </cell>
          <cell r="Q1161" t="str">
            <v>A0804500</v>
          </cell>
          <cell r="T1161">
            <v>0</v>
          </cell>
          <cell r="U1161">
            <v>0</v>
          </cell>
          <cell r="W1161">
            <v>0</v>
          </cell>
        </row>
        <row r="1162">
          <cell r="P1162" t="str">
            <v>___</v>
          </cell>
          <cell r="Q1162" t="str">
            <v/>
          </cell>
          <cell r="T1162">
            <v>0</v>
          </cell>
          <cell r="U1162">
            <v>0</v>
          </cell>
          <cell r="W1162">
            <v>0</v>
          </cell>
        </row>
        <row r="1163">
          <cell r="P1163" t="str">
            <v>___</v>
          </cell>
          <cell r="Q1163" t="str">
            <v/>
          </cell>
          <cell r="T1163">
            <v>0</v>
          </cell>
          <cell r="U1163">
            <v>0</v>
          </cell>
          <cell r="W1163">
            <v>0</v>
          </cell>
        </row>
        <row r="1164">
          <cell r="P1164" t="str">
            <v>___</v>
          </cell>
          <cell r="Q1164" t="str">
            <v/>
          </cell>
          <cell r="T1164">
            <v>0</v>
          </cell>
          <cell r="U1164">
            <v>0</v>
          </cell>
          <cell r="W1164">
            <v>0</v>
          </cell>
        </row>
        <row r="1165">
          <cell r="P1165" t="str">
            <v>___</v>
          </cell>
          <cell r="Q1165" t="str">
            <v/>
          </cell>
          <cell r="T1165">
            <v>0</v>
          </cell>
          <cell r="U1165">
            <v>0</v>
          </cell>
          <cell r="W1165">
            <v>0</v>
          </cell>
        </row>
        <row r="1166">
          <cell r="P1166" t="str">
            <v>___</v>
          </cell>
          <cell r="Q1166" t="str">
            <v/>
          </cell>
          <cell r="T1166">
            <v>0</v>
          </cell>
          <cell r="U1166">
            <v>0</v>
          </cell>
          <cell r="W1166">
            <v>0</v>
          </cell>
        </row>
        <row r="1167">
          <cell r="P1167" t="str">
            <v>A012___8</v>
          </cell>
          <cell r="Q1167" t="str">
            <v>A0808003</v>
          </cell>
          <cell r="T1167">
            <v>0</v>
          </cell>
          <cell r="U1167">
            <v>0</v>
          </cell>
          <cell r="W1167">
            <v>0</v>
          </cell>
        </row>
        <row r="1168">
          <cell r="P1168" t="str">
            <v>A012___8</v>
          </cell>
          <cell r="Q1168" t="str">
            <v>A0808100</v>
          </cell>
          <cell r="T1168">
            <v>0</v>
          </cell>
          <cell r="U1168">
            <v>0</v>
          </cell>
          <cell r="W1168">
            <v>0</v>
          </cell>
        </row>
        <row r="1169">
          <cell r="P1169" t="str">
            <v>___</v>
          </cell>
          <cell r="Q1169" t="str">
            <v/>
          </cell>
          <cell r="T1169">
            <v>0</v>
          </cell>
          <cell r="U1169">
            <v>0</v>
          </cell>
          <cell r="W1169">
            <v>0</v>
          </cell>
        </row>
        <row r="1170">
          <cell r="P1170" t="str">
            <v>___</v>
          </cell>
          <cell r="Q1170" t="str">
            <v/>
          </cell>
          <cell r="T1170">
            <v>0</v>
          </cell>
          <cell r="U1170">
            <v>0</v>
          </cell>
          <cell r="W1170">
            <v>0</v>
          </cell>
        </row>
        <row r="1171">
          <cell r="P1171" t="str">
            <v>___</v>
          </cell>
          <cell r="Q1171" t="str">
            <v/>
          </cell>
          <cell r="T1171">
            <v>0</v>
          </cell>
          <cell r="U1171">
            <v>0</v>
          </cell>
          <cell r="W1171">
            <v>0</v>
          </cell>
        </row>
        <row r="1172">
          <cell r="P1172" t="str">
            <v>___</v>
          </cell>
          <cell r="Q1172" t="str">
            <v/>
          </cell>
          <cell r="T1172">
            <v>0</v>
          </cell>
          <cell r="U1172">
            <v>0</v>
          </cell>
          <cell r="W1172">
            <v>0</v>
          </cell>
        </row>
        <row r="1173">
          <cell r="P1173" t="str">
            <v>___</v>
          </cell>
          <cell r="Q1173" t="str">
            <v/>
          </cell>
          <cell r="T1173">
            <v>0</v>
          </cell>
          <cell r="U1173">
            <v>0</v>
          </cell>
          <cell r="W1173">
            <v>0</v>
          </cell>
        </row>
        <row r="1174">
          <cell r="P1174" t="str">
            <v>___</v>
          </cell>
          <cell r="Q1174" t="str">
            <v/>
          </cell>
          <cell r="T1174">
            <v>0</v>
          </cell>
          <cell r="U1174">
            <v>0</v>
          </cell>
          <cell r="W1174">
            <v>0</v>
          </cell>
        </row>
        <row r="1175">
          <cell r="P1175" t="str">
            <v>A012___1</v>
          </cell>
          <cell r="Q1175" t="str">
            <v>A0801005</v>
          </cell>
          <cell r="T1175">
            <v>0</v>
          </cell>
          <cell r="U1175">
            <v>0</v>
          </cell>
          <cell r="W1175">
            <v>0</v>
          </cell>
        </row>
        <row r="1176">
          <cell r="P1176" t="str">
            <v>___</v>
          </cell>
          <cell r="Q1176" t="str">
            <v/>
          </cell>
          <cell r="T1176">
            <v>0</v>
          </cell>
          <cell r="U1176">
            <v>0</v>
          </cell>
          <cell r="W1176">
            <v>0</v>
          </cell>
        </row>
        <row r="1177">
          <cell r="P1177" t="str">
            <v>___</v>
          </cell>
          <cell r="Q1177" t="str">
            <v/>
          </cell>
          <cell r="T1177">
            <v>0</v>
          </cell>
          <cell r="U1177">
            <v>0</v>
          </cell>
          <cell r="W1177">
            <v>0</v>
          </cell>
        </row>
        <row r="1178">
          <cell r="P1178" t="str">
            <v>A012___4</v>
          </cell>
          <cell r="Q1178" t="str">
            <v>A0804502</v>
          </cell>
          <cell r="T1178">
            <v>0</v>
          </cell>
          <cell r="U1178">
            <v>0</v>
          </cell>
          <cell r="W1178">
            <v>0</v>
          </cell>
        </row>
        <row r="1179">
          <cell r="P1179" t="str">
            <v>___</v>
          </cell>
          <cell r="Q1179" t="str">
            <v/>
          </cell>
          <cell r="T1179">
            <v>0</v>
          </cell>
          <cell r="U1179">
            <v>0</v>
          </cell>
          <cell r="W1179">
            <v>0</v>
          </cell>
        </row>
        <row r="1180">
          <cell r="P1180" t="str">
            <v>___</v>
          </cell>
          <cell r="Q1180" t="str">
            <v/>
          </cell>
          <cell r="T1180">
            <v>0</v>
          </cell>
          <cell r="U1180">
            <v>0</v>
          </cell>
          <cell r="W1180">
            <v>0</v>
          </cell>
        </row>
        <row r="1181">
          <cell r="P1181" t="str">
            <v>A012___6</v>
          </cell>
          <cell r="Q1181" t="str">
            <v>A0806000</v>
          </cell>
          <cell r="T1181">
            <v>0</v>
          </cell>
          <cell r="U1181">
            <v>0</v>
          </cell>
          <cell r="W1181">
            <v>0</v>
          </cell>
        </row>
        <row r="1182">
          <cell r="P1182" t="str">
            <v>___</v>
          </cell>
          <cell r="T1182">
            <v>0</v>
          </cell>
          <cell r="U1182">
            <v>0</v>
          </cell>
          <cell r="W1182">
            <v>0</v>
          </cell>
        </row>
        <row r="1183">
          <cell r="P1183" t="str">
            <v>___</v>
          </cell>
          <cell r="T1183">
            <v>0</v>
          </cell>
          <cell r="U1183">
            <v>0</v>
          </cell>
          <cell r="W1183">
            <v>0</v>
          </cell>
        </row>
        <row r="1184">
          <cell r="P1184" t="str">
            <v>___</v>
          </cell>
          <cell r="T1184">
            <v>0</v>
          </cell>
          <cell r="U1184">
            <v>0</v>
          </cell>
          <cell r="W1184">
            <v>0</v>
          </cell>
        </row>
        <row r="1185">
          <cell r="P1185" t="str">
            <v>___</v>
          </cell>
          <cell r="T1185">
            <v>0</v>
          </cell>
          <cell r="U1185">
            <v>0</v>
          </cell>
          <cell r="W1185">
            <v>0</v>
          </cell>
        </row>
        <row r="1186">
          <cell r="P1186" t="str">
            <v>___</v>
          </cell>
          <cell r="T1186">
            <v>0</v>
          </cell>
          <cell r="U1186">
            <v>0</v>
          </cell>
          <cell r="W1186">
            <v>0</v>
          </cell>
        </row>
        <row r="1187">
          <cell r="P1187" t="str">
            <v>___</v>
          </cell>
          <cell r="T1187">
            <v>0</v>
          </cell>
          <cell r="U1187">
            <v>0</v>
          </cell>
          <cell r="W1187">
            <v>0</v>
          </cell>
        </row>
        <row r="1188">
          <cell r="P1188" t="str">
            <v>___H</v>
          </cell>
          <cell r="T1188">
            <v>0</v>
          </cell>
          <cell r="U1188">
            <v>0</v>
          </cell>
          <cell r="W1188">
            <v>0</v>
          </cell>
        </row>
        <row r="1189">
          <cell r="P1189" t="str">
            <v>___B</v>
          </cell>
          <cell r="T1189">
            <v>0</v>
          </cell>
          <cell r="U1189">
            <v>0</v>
          </cell>
          <cell r="W1189">
            <v>0</v>
          </cell>
        </row>
        <row r="1190">
          <cell r="P1190" t="str">
            <v>___L</v>
          </cell>
          <cell r="T1190" t="str">
            <v>Original</v>
          </cell>
          <cell r="U1190" t="str">
            <v>Revised</v>
          </cell>
          <cell r="W1190" t="str">
            <v>Original</v>
          </cell>
        </row>
        <row r="1191">
          <cell r="P1191" t="str">
            <v>___C</v>
          </cell>
          <cell r="T1191" t="str">
            <v>2012/13</v>
          </cell>
          <cell r="U1191" t="str">
            <v>2012/13</v>
          </cell>
          <cell r="W1191" t="str">
            <v>2013/14</v>
          </cell>
        </row>
        <row r="1192">
          <cell r="P1192" t="str">
            <v>___</v>
          </cell>
          <cell r="T1192">
            <v>0</v>
          </cell>
          <cell r="U1192">
            <v>0</v>
          </cell>
          <cell r="W1192">
            <v>0</v>
          </cell>
        </row>
        <row r="1193">
          <cell r="P1193" t="str">
            <v>___A</v>
          </cell>
          <cell r="T1193">
            <v>0</v>
          </cell>
          <cell r="U1193">
            <v>0</v>
          </cell>
          <cell r="W1193">
            <v>0</v>
          </cell>
        </row>
        <row r="1194">
          <cell r="P1194" t="str">
            <v>___</v>
          </cell>
          <cell r="T1194">
            <v>0</v>
          </cell>
          <cell r="U1194">
            <v>0</v>
          </cell>
          <cell r="W1194">
            <v>0</v>
          </cell>
        </row>
        <row r="1195">
          <cell r="P1195" t="str">
            <v>___</v>
          </cell>
          <cell r="T1195">
            <v>0</v>
          </cell>
          <cell r="U1195">
            <v>0</v>
          </cell>
          <cell r="W1195">
            <v>0</v>
          </cell>
        </row>
        <row r="1196">
          <cell r="P1196" t="str">
            <v>A013___1</v>
          </cell>
          <cell r="Q1196" t="str">
            <v>A0901000</v>
          </cell>
          <cell r="T1196">
            <v>23400</v>
          </cell>
          <cell r="U1196">
            <v>23400</v>
          </cell>
          <cell r="W1196">
            <v>28300</v>
          </cell>
        </row>
        <row r="1197">
          <cell r="P1197" t="str">
            <v>___</v>
          </cell>
          <cell r="Q1197" t="str">
            <v/>
          </cell>
          <cell r="T1197">
            <v>0</v>
          </cell>
          <cell r="U1197">
            <v>0</v>
          </cell>
          <cell r="W1197">
            <v>0</v>
          </cell>
        </row>
        <row r="1198">
          <cell r="P1198" t="str">
            <v>___</v>
          </cell>
          <cell r="Q1198" t="str">
            <v/>
          </cell>
          <cell r="T1198">
            <v>0</v>
          </cell>
          <cell r="U1198">
            <v>0</v>
          </cell>
          <cell r="W1198">
            <v>0</v>
          </cell>
        </row>
        <row r="1199">
          <cell r="P1199" t="str">
            <v>A013___3</v>
          </cell>
          <cell r="Q1199" t="str">
            <v>A0903100</v>
          </cell>
          <cell r="T1199">
            <v>600</v>
          </cell>
          <cell r="U1199">
            <v>600</v>
          </cell>
          <cell r="W1199">
            <v>600</v>
          </cell>
        </row>
        <row r="1200">
          <cell r="P1200" t="str">
            <v>___</v>
          </cell>
          <cell r="Q1200" t="str">
            <v/>
          </cell>
          <cell r="T1200">
            <v>0</v>
          </cell>
          <cell r="U1200">
            <v>0</v>
          </cell>
          <cell r="W1200">
            <v>0</v>
          </cell>
        </row>
        <row r="1201">
          <cell r="P1201" t="str">
            <v>___</v>
          </cell>
          <cell r="Q1201" t="str">
            <v/>
          </cell>
          <cell r="T1201">
            <v>0</v>
          </cell>
          <cell r="U1201">
            <v>0</v>
          </cell>
          <cell r="W1201">
            <v>0</v>
          </cell>
        </row>
        <row r="1202">
          <cell r="P1202" t="str">
            <v>A013___4</v>
          </cell>
          <cell r="Q1202" t="str">
            <v>A0904400</v>
          </cell>
          <cell r="T1202">
            <v>0</v>
          </cell>
          <cell r="U1202">
            <v>0</v>
          </cell>
          <cell r="W1202">
            <v>0</v>
          </cell>
        </row>
        <row r="1203">
          <cell r="P1203" t="str">
            <v>A013___4</v>
          </cell>
          <cell r="Q1203" t="str">
            <v>A0904500</v>
          </cell>
          <cell r="T1203">
            <v>500</v>
          </cell>
          <cell r="U1203">
            <v>500</v>
          </cell>
          <cell r="W1203">
            <v>500</v>
          </cell>
        </row>
        <row r="1204">
          <cell r="P1204" t="str">
            <v>A013___4</v>
          </cell>
          <cell r="Q1204" t="str">
            <v>A0904700</v>
          </cell>
          <cell r="T1204">
            <v>287400</v>
          </cell>
          <cell r="U1204">
            <v>306400</v>
          </cell>
          <cell r="W1204">
            <v>308800</v>
          </cell>
        </row>
        <row r="1205">
          <cell r="P1205" t="str">
            <v>A013___4</v>
          </cell>
          <cell r="Q1205" t="str">
            <v>A0904701</v>
          </cell>
          <cell r="T1205">
            <v>20000</v>
          </cell>
          <cell r="U1205">
            <v>20000</v>
          </cell>
          <cell r="W1205">
            <v>20000</v>
          </cell>
        </row>
        <row r="1206">
          <cell r="P1206" t="str">
            <v>___</v>
          </cell>
          <cell r="Q1206" t="str">
            <v/>
          </cell>
          <cell r="T1206">
            <v>0</v>
          </cell>
          <cell r="U1206">
            <v>0</v>
          </cell>
          <cell r="W1206">
            <v>0</v>
          </cell>
        </row>
        <row r="1207">
          <cell r="P1207" t="str">
            <v>___</v>
          </cell>
          <cell r="Q1207" t="str">
            <v/>
          </cell>
          <cell r="T1207">
            <v>0</v>
          </cell>
          <cell r="U1207">
            <v>0</v>
          </cell>
          <cell r="W1207">
            <v>0</v>
          </cell>
        </row>
        <row r="1208">
          <cell r="P1208" t="str">
            <v>___</v>
          </cell>
          <cell r="Q1208" t="str">
            <v/>
          </cell>
          <cell r="T1208">
            <v>0</v>
          </cell>
          <cell r="U1208">
            <v>0</v>
          </cell>
          <cell r="W1208">
            <v>0</v>
          </cell>
        </row>
        <row r="1210">
          <cell r="P1210" t="str">
            <v>___</v>
          </cell>
          <cell r="Q1210" t="str">
            <v/>
          </cell>
          <cell r="T1210">
            <v>0</v>
          </cell>
          <cell r="U1210">
            <v>0</v>
          </cell>
          <cell r="W1210">
            <v>0</v>
          </cell>
        </row>
        <row r="1211">
          <cell r="P1211" t="str">
            <v>A013___8</v>
          </cell>
          <cell r="Q1211" t="str">
            <v>A0908003</v>
          </cell>
          <cell r="T1211">
            <v>0</v>
          </cell>
          <cell r="U1211">
            <v>35000</v>
          </cell>
          <cell r="W1211">
            <v>0</v>
          </cell>
        </row>
        <row r="1212">
          <cell r="P1212" t="str">
            <v>___</v>
          </cell>
          <cell r="Q1212" t="str">
            <v/>
          </cell>
          <cell r="T1212">
            <v>0</v>
          </cell>
          <cell r="U1212">
            <v>0</v>
          </cell>
          <cell r="W1212">
            <v>0</v>
          </cell>
        </row>
        <row r="1213">
          <cell r="P1213" t="str">
            <v>___</v>
          </cell>
          <cell r="Q1213" t="str">
            <v/>
          </cell>
          <cell r="T1213">
            <v>0</v>
          </cell>
          <cell r="U1213">
            <v>0</v>
          </cell>
          <cell r="W1213">
            <v>0</v>
          </cell>
        </row>
        <row r="1214">
          <cell r="P1214" t="str">
            <v>___</v>
          </cell>
          <cell r="Q1214" t="str">
            <v/>
          </cell>
          <cell r="T1214">
            <v>0</v>
          </cell>
          <cell r="U1214">
            <v>0</v>
          </cell>
          <cell r="W1214">
            <v>0</v>
          </cell>
        </row>
        <row r="1215">
          <cell r="P1215" t="str">
            <v>___</v>
          </cell>
          <cell r="Q1215" t="str">
            <v/>
          </cell>
          <cell r="T1215">
            <v>0</v>
          </cell>
          <cell r="U1215">
            <v>0</v>
          </cell>
          <cell r="W1215">
            <v>0</v>
          </cell>
        </row>
        <row r="1216">
          <cell r="P1216" t="str">
            <v>___</v>
          </cell>
          <cell r="Q1216" t="str">
            <v/>
          </cell>
          <cell r="T1216">
            <v>0</v>
          </cell>
          <cell r="U1216">
            <v>0</v>
          </cell>
          <cell r="W1216">
            <v>0</v>
          </cell>
        </row>
        <row r="1217">
          <cell r="P1217" t="str">
            <v>___</v>
          </cell>
          <cell r="Q1217" t="str">
            <v/>
          </cell>
          <cell r="T1217">
            <v>0</v>
          </cell>
          <cell r="U1217">
            <v>0</v>
          </cell>
          <cell r="W1217">
            <v>0</v>
          </cell>
        </row>
        <row r="1218">
          <cell r="P1218" t="str">
            <v>A013___1</v>
          </cell>
          <cell r="Q1218" t="str">
            <v>A0901005</v>
          </cell>
          <cell r="T1218">
            <v>160</v>
          </cell>
          <cell r="U1218">
            <v>160</v>
          </cell>
          <cell r="W1218">
            <v>160</v>
          </cell>
        </row>
        <row r="1219">
          <cell r="P1219" t="str">
            <v>___</v>
          </cell>
          <cell r="Q1219" t="str">
            <v/>
          </cell>
          <cell r="T1219">
            <v>0</v>
          </cell>
          <cell r="U1219">
            <v>0</v>
          </cell>
          <cell r="W1219">
            <v>0</v>
          </cell>
        </row>
        <row r="1220">
          <cell r="P1220" t="str">
            <v>___</v>
          </cell>
          <cell r="Q1220" t="str">
            <v/>
          </cell>
          <cell r="T1220">
            <v>0</v>
          </cell>
          <cell r="U1220">
            <v>0</v>
          </cell>
          <cell r="W1220">
            <v>0</v>
          </cell>
        </row>
        <row r="1221">
          <cell r="P1221" t="str">
            <v>A013___4</v>
          </cell>
          <cell r="Q1221" t="str">
            <v>A0904502</v>
          </cell>
          <cell r="T1221">
            <v>240</v>
          </cell>
          <cell r="U1221">
            <v>240</v>
          </cell>
          <cell r="W1221">
            <v>230</v>
          </cell>
        </row>
        <row r="1222">
          <cell r="P1222" t="str">
            <v>A013___4</v>
          </cell>
          <cell r="Q1222" t="str">
            <v>A0904503</v>
          </cell>
          <cell r="T1222">
            <v>70</v>
          </cell>
          <cell r="U1222">
            <v>80</v>
          </cell>
          <cell r="W1222">
            <v>80</v>
          </cell>
        </row>
        <row r="1223">
          <cell r="P1223" t="str">
            <v>___</v>
          </cell>
          <cell r="Q1223" t="str">
            <v/>
          </cell>
          <cell r="T1223">
            <v>0</v>
          </cell>
          <cell r="U1223">
            <v>0</v>
          </cell>
          <cell r="W1223">
            <v>0</v>
          </cell>
        </row>
        <row r="1224">
          <cell r="P1224" t="str">
            <v>___</v>
          </cell>
          <cell r="Q1224" t="str">
            <v/>
          </cell>
          <cell r="T1224">
            <v>0</v>
          </cell>
          <cell r="U1224">
            <v>0</v>
          </cell>
          <cell r="W1224">
            <v>0</v>
          </cell>
        </row>
        <row r="1225">
          <cell r="P1225" t="str">
            <v>A013___6</v>
          </cell>
          <cell r="Q1225" t="str">
            <v>A0906000</v>
          </cell>
          <cell r="T1225">
            <v>19200</v>
          </cell>
          <cell r="U1225">
            <v>16100</v>
          </cell>
          <cell r="W1225">
            <v>17500</v>
          </cell>
        </row>
        <row r="1226">
          <cell r="P1226" t="str">
            <v>___</v>
          </cell>
          <cell r="Q1226" t="str">
            <v/>
          </cell>
          <cell r="T1226">
            <v>0</v>
          </cell>
          <cell r="U1226">
            <v>0</v>
          </cell>
          <cell r="W1226">
            <v>0</v>
          </cell>
        </row>
        <row r="1227">
          <cell r="P1227" t="str">
            <v>___</v>
          </cell>
          <cell r="Q1227" t="str">
            <v/>
          </cell>
          <cell r="T1227">
            <v>0</v>
          </cell>
          <cell r="U1227">
            <v>0</v>
          </cell>
          <cell r="W1227">
            <v>0</v>
          </cell>
        </row>
        <row r="1228">
          <cell r="P1228" t="str">
            <v>A013___7</v>
          </cell>
          <cell r="Q1228" t="str">
            <v>A0907001</v>
          </cell>
          <cell r="T1228">
            <v>32000</v>
          </cell>
          <cell r="U1228">
            <v>36000</v>
          </cell>
          <cell r="W1228">
            <v>32000</v>
          </cell>
        </row>
        <row r="1229">
          <cell r="P1229" t="str">
            <v>___</v>
          </cell>
          <cell r="T1229">
            <v>0</v>
          </cell>
          <cell r="U1229">
            <v>0</v>
          </cell>
          <cell r="W1229">
            <v>0</v>
          </cell>
        </row>
        <row r="1230">
          <cell r="P1230" t="str">
            <v>___</v>
          </cell>
          <cell r="T1230">
            <v>0</v>
          </cell>
          <cell r="U1230">
            <v>0</v>
          </cell>
          <cell r="W1230">
            <v>0</v>
          </cell>
        </row>
        <row r="1231">
          <cell r="P1231" t="str">
            <v>___</v>
          </cell>
          <cell r="T1231">
            <v>0</v>
          </cell>
          <cell r="U1231">
            <v>0</v>
          </cell>
          <cell r="W1231">
            <v>0</v>
          </cell>
        </row>
        <row r="1232">
          <cell r="P1232" t="str">
            <v>___</v>
          </cell>
          <cell r="T1232">
            <v>0</v>
          </cell>
          <cell r="U1232">
            <v>0</v>
          </cell>
          <cell r="W1232">
            <v>0</v>
          </cell>
        </row>
        <row r="1233">
          <cell r="P1233" t="str">
            <v>___</v>
          </cell>
          <cell r="T1233">
            <v>0</v>
          </cell>
          <cell r="U1233">
            <v>0</v>
          </cell>
          <cell r="W1233">
            <v>0</v>
          </cell>
        </row>
        <row r="1234">
          <cell r="P1234" t="str">
            <v>___</v>
          </cell>
          <cell r="T1234">
            <v>0</v>
          </cell>
          <cell r="U1234">
            <v>0</v>
          </cell>
          <cell r="W1234">
            <v>0</v>
          </cell>
        </row>
        <row r="1235">
          <cell r="P1235" t="str">
            <v>___H</v>
          </cell>
          <cell r="T1235">
            <v>0</v>
          </cell>
          <cell r="U1235">
            <v>0</v>
          </cell>
          <cell r="W1235">
            <v>0</v>
          </cell>
        </row>
        <row r="1236">
          <cell r="P1236" t="str">
            <v>___B</v>
          </cell>
          <cell r="T1236">
            <v>0</v>
          </cell>
          <cell r="U1236">
            <v>0</v>
          </cell>
          <cell r="W1236">
            <v>0</v>
          </cell>
        </row>
        <row r="1237">
          <cell r="P1237" t="str">
            <v>___L</v>
          </cell>
          <cell r="T1237" t="str">
            <v>Original</v>
          </cell>
          <cell r="U1237" t="str">
            <v>Revised</v>
          </cell>
          <cell r="W1237" t="str">
            <v>Original</v>
          </cell>
        </row>
        <row r="1238">
          <cell r="P1238" t="str">
            <v>___C</v>
          </cell>
          <cell r="T1238" t="str">
            <v>2012/13</v>
          </cell>
          <cell r="U1238" t="str">
            <v>2012/13</v>
          </cell>
          <cell r="W1238" t="str">
            <v>2013/14</v>
          </cell>
        </row>
        <row r="1239">
          <cell r="P1239" t="str">
            <v>___</v>
          </cell>
          <cell r="T1239">
            <v>0</v>
          </cell>
          <cell r="U1239">
            <v>0</v>
          </cell>
          <cell r="W1239">
            <v>0</v>
          </cell>
        </row>
        <row r="1240">
          <cell r="P1240" t="str">
            <v>___B</v>
          </cell>
          <cell r="T1240">
            <v>0</v>
          </cell>
          <cell r="U1240">
            <v>0</v>
          </cell>
          <cell r="W1240">
            <v>0</v>
          </cell>
        </row>
        <row r="1241">
          <cell r="P1241" t="str">
            <v>___</v>
          </cell>
          <cell r="T1241">
            <v>0</v>
          </cell>
          <cell r="U1241">
            <v>0</v>
          </cell>
          <cell r="W1241">
            <v>0</v>
          </cell>
        </row>
        <row r="1242">
          <cell r="P1242" t="str">
            <v>___</v>
          </cell>
          <cell r="T1242">
            <v>0</v>
          </cell>
          <cell r="U1242">
            <v>0</v>
          </cell>
          <cell r="W1242">
            <v>0</v>
          </cell>
        </row>
        <row r="1243">
          <cell r="P1243" t="str">
            <v>B001___4</v>
          </cell>
          <cell r="Q1243" t="str">
            <v>B0014400</v>
          </cell>
          <cell r="T1243">
            <v>500</v>
          </cell>
          <cell r="U1243">
            <v>500</v>
          </cell>
          <cell r="W1243">
            <v>500</v>
          </cell>
        </row>
        <row r="1244">
          <cell r="P1244" t="str">
            <v>___</v>
          </cell>
          <cell r="Q1244" t="str">
            <v/>
          </cell>
          <cell r="T1244">
            <v>0</v>
          </cell>
          <cell r="U1244">
            <v>0</v>
          </cell>
          <cell r="W1244">
            <v>0</v>
          </cell>
        </row>
        <row r="1245">
          <cell r="P1245" t="str">
            <v>___</v>
          </cell>
          <cell r="Q1245" t="str">
            <v/>
          </cell>
          <cell r="T1245">
            <v>0</v>
          </cell>
          <cell r="U1245">
            <v>0</v>
          </cell>
          <cell r="W1245">
            <v>0</v>
          </cell>
        </row>
        <row r="1246">
          <cell r="P1246" t="str">
            <v>___</v>
          </cell>
          <cell r="Q1246" t="str">
            <v/>
          </cell>
          <cell r="T1246">
            <v>0</v>
          </cell>
          <cell r="U1246">
            <v>0</v>
          </cell>
          <cell r="W1246">
            <v>0</v>
          </cell>
        </row>
        <row r="1247">
          <cell r="P1247" t="str">
            <v>___</v>
          </cell>
          <cell r="Q1247" t="str">
            <v/>
          </cell>
          <cell r="T1247">
            <v>0</v>
          </cell>
          <cell r="U1247">
            <v>0</v>
          </cell>
          <cell r="W1247">
            <v>0</v>
          </cell>
        </row>
        <row r="1248">
          <cell r="P1248" t="str">
            <v>___</v>
          </cell>
          <cell r="Q1248" t="str">
            <v/>
          </cell>
          <cell r="T1248">
            <v>0</v>
          </cell>
          <cell r="U1248">
            <v>0</v>
          </cell>
          <cell r="W1248">
            <v>0</v>
          </cell>
        </row>
        <row r="1249">
          <cell r="P1249" t="str">
            <v>___</v>
          </cell>
          <cell r="Q1249" t="str">
            <v/>
          </cell>
          <cell r="T1249">
            <v>0</v>
          </cell>
          <cell r="U1249">
            <v>0</v>
          </cell>
          <cell r="W1249">
            <v>0</v>
          </cell>
        </row>
        <row r="1250">
          <cell r="P1250" t="str">
            <v>B001___6</v>
          </cell>
          <cell r="Q1250" t="str">
            <v>B0016000</v>
          </cell>
          <cell r="T1250">
            <v>600</v>
          </cell>
          <cell r="U1250">
            <v>500</v>
          </cell>
          <cell r="W1250">
            <v>600</v>
          </cell>
        </row>
        <row r="1251">
          <cell r="P1251" t="str">
            <v>___</v>
          </cell>
          <cell r="T1251">
            <v>0</v>
          </cell>
          <cell r="U1251">
            <v>0</v>
          </cell>
          <cell r="W1251">
            <v>0</v>
          </cell>
        </row>
        <row r="1252">
          <cell r="P1252" t="str">
            <v>___</v>
          </cell>
          <cell r="T1252">
            <v>0</v>
          </cell>
          <cell r="U1252">
            <v>0</v>
          </cell>
          <cell r="W1252">
            <v>0</v>
          </cell>
        </row>
        <row r="1253">
          <cell r="P1253" t="str">
            <v>___</v>
          </cell>
          <cell r="T1253">
            <v>0</v>
          </cell>
          <cell r="U1253">
            <v>0</v>
          </cell>
          <cell r="W1253">
            <v>0</v>
          </cell>
        </row>
        <row r="1254">
          <cell r="P1254" t="str">
            <v>___</v>
          </cell>
          <cell r="T1254">
            <v>0</v>
          </cell>
          <cell r="U1254">
            <v>0</v>
          </cell>
          <cell r="W1254">
            <v>0</v>
          </cell>
        </row>
        <row r="1255">
          <cell r="P1255" t="str">
            <v>___</v>
          </cell>
          <cell r="T1255">
            <v>0</v>
          </cell>
          <cell r="U1255">
            <v>0</v>
          </cell>
          <cell r="W1255">
            <v>0</v>
          </cell>
        </row>
        <row r="1256">
          <cell r="P1256" t="str">
            <v>___</v>
          </cell>
          <cell r="T1256">
            <v>0</v>
          </cell>
          <cell r="U1256">
            <v>0</v>
          </cell>
          <cell r="W1256">
            <v>0</v>
          </cell>
        </row>
        <row r="1257">
          <cell r="P1257" t="str">
            <v>___H</v>
          </cell>
          <cell r="T1257">
            <v>0</v>
          </cell>
          <cell r="U1257">
            <v>0</v>
          </cell>
          <cell r="W1257">
            <v>0</v>
          </cell>
        </row>
        <row r="1258">
          <cell r="P1258" t="str">
            <v>___B</v>
          </cell>
          <cell r="T1258">
            <v>0</v>
          </cell>
          <cell r="U1258">
            <v>0</v>
          </cell>
          <cell r="W1258">
            <v>0</v>
          </cell>
        </row>
        <row r="1259">
          <cell r="P1259" t="str">
            <v>___L</v>
          </cell>
          <cell r="T1259" t="str">
            <v>Original</v>
          </cell>
          <cell r="U1259" t="str">
            <v>Revised</v>
          </cell>
          <cell r="W1259" t="str">
            <v>Original</v>
          </cell>
        </row>
        <row r="1260">
          <cell r="P1260" t="str">
            <v>___C</v>
          </cell>
          <cell r="T1260" t="str">
            <v>2012/13</v>
          </cell>
          <cell r="U1260" t="str">
            <v>2012/13</v>
          </cell>
          <cell r="W1260" t="str">
            <v>2013/14</v>
          </cell>
        </row>
        <row r="1261">
          <cell r="P1261" t="str">
            <v>___</v>
          </cell>
          <cell r="T1261">
            <v>0</v>
          </cell>
          <cell r="U1261">
            <v>0</v>
          </cell>
          <cell r="W1261">
            <v>0</v>
          </cell>
        </row>
        <row r="1262">
          <cell r="P1262" t="str">
            <v>___B</v>
          </cell>
          <cell r="T1262">
            <v>0</v>
          </cell>
          <cell r="U1262">
            <v>0</v>
          </cell>
          <cell r="W1262">
            <v>0</v>
          </cell>
        </row>
        <row r="1263">
          <cell r="P1263" t="str">
            <v>___</v>
          </cell>
          <cell r="T1263">
            <v>0</v>
          </cell>
          <cell r="U1263">
            <v>0</v>
          </cell>
          <cell r="W1263">
            <v>0</v>
          </cell>
        </row>
        <row r="1264">
          <cell r="P1264" t="str">
            <v>___</v>
          </cell>
          <cell r="T1264">
            <v>0</v>
          </cell>
          <cell r="U1264">
            <v>0</v>
          </cell>
          <cell r="W1264">
            <v>0</v>
          </cell>
        </row>
        <row r="1265">
          <cell r="P1265" t="str">
            <v>B002___2</v>
          </cell>
          <cell r="Q1265" t="str">
            <v>B0022000</v>
          </cell>
          <cell r="T1265">
            <v>0</v>
          </cell>
          <cell r="U1265">
            <v>0</v>
          </cell>
          <cell r="W1265">
            <v>0</v>
          </cell>
        </row>
        <row r="1266">
          <cell r="P1266" t="str">
            <v>B002___2</v>
          </cell>
          <cell r="Q1266" t="str">
            <v>B0022103</v>
          </cell>
          <cell r="T1266">
            <v>5000</v>
          </cell>
          <cell r="U1266">
            <v>5000</v>
          </cell>
          <cell r="W1266">
            <v>5000</v>
          </cell>
        </row>
        <row r="1267">
          <cell r="P1267" t="str">
            <v>B002___2</v>
          </cell>
          <cell r="Q1267" t="str">
            <v>B0022104</v>
          </cell>
          <cell r="T1267">
            <v>1990</v>
          </cell>
          <cell r="U1267">
            <v>2070</v>
          </cell>
          <cell r="W1267">
            <v>2140</v>
          </cell>
        </row>
        <row r="1268">
          <cell r="P1268" t="str">
            <v>___</v>
          </cell>
          <cell r="Q1268" t="str">
            <v/>
          </cell>
          <cell r="T1268">
            <v>0</v>
          </cell>
          <cell r="U1268">
            <v>0</v>
          </cell>
          <cell r="W1268">
            <v>0</v>
          </cell>
        </row>
        <row r="1269">
          <cell r="P1269" t="str">
            <v>___</v>
          </cell>
          <cell r="Q1269" t="str">
            <v/>
          </cell>
          <cell r="T1269">
            <v>0</v>
          </cell>
          <cell r="U1269">
            <v>0</v>
          </cell>
          <cell r="W1269">
            <v>0</v>
          </cell>
        </row>
        <row r="1270">
          <cell r="P1270" t="str">
            <v>B002___4</v>
          </cell>
          <cell r="Q1270" t="str">
            <v>B0024000</v>
          </cell>
          <cell r="T1270">
            <v>183450</v>
          </cell>
          <cell r="U1270">
            <v>178450</v>
          </cell>
          <cell r="W1270">
            <v>183450</v>
          </cell>
        </row>
        <row r="1271">
          <cell r="P1271" t="str">
            <v>B002___4</v>
          </cell>
          <cell r="Q1271" t="str">
            <v>B0024500</v>
          </cell>
          <cell r="T1271">
            <v>1300</v>
          </cell>
          <cell r="U1271">
            <v>1300</v>
          </cell>
          <cell r="W1271">
            <v>1300</v>
          </cell>
        </row>
        <row r="1272">
          <cell r="P1272" t="str">
            <v>___</v>
          </cell>
          <cell r="Q1272" t="str">
            <v/>
          </cell>
          <cell r="T1272">
            <v>0</v>
          </cell>
          <cell r="U1272">
            <v>0</v>
          </cell>
          <cell r="W1272">
            <v>0</v>
          </cell>
        </row>
        <row r="1273">
          <cell r="P1273" t="str">
            <v>___</v>
          </cell>
          <cell r="Q1273" t="str">
            <v/>
          </cell>
          <cell r="T1273">
            <v>0</v>
          </cell>
          <cell r="U1273">
            <v>0</v>
          </cell>
          <cell r="W1273">
            <v>0</v>
          </cell>
        </row>
        <row r="1274">
          <cell r="P1274" t="str">
            <v>___</v>
          </cell>
          <cell r="Q1274" t="str">
            <v/>
          </cell>
          <cell r="T1274">
            <v>0</v>
          </cell>
          <cell r="U1274">
            <v>0</v>
          </cell>
          <cell r="W1274">
            <v>0</v>
          </cell>
        </row>
        <row r="1275">
          <cell r="P1275" t="str">
            <v>___</v>
          </cell>
          <cell r="Q1275" t="str">
            <v/>
          </cell>
          <cell r="T1275">
            <v>0</v>
          </cell>
          <cell r="U1275">
            <v>0</v>
          </cell>
          <cell r="W1275">
            <v>0</v>
          </cell>
        </row>
        <row r="1276">
          <cell r="P1276" t="str">
            <v>___</v>
          </cell>
          <cell r="Q1276" t="str">
            <v/>
          </cell>
          <cell r="T1276">
            <v>0</v>
          </cell>
          <cell r="U1276">
            <v>0</v>
          </cell>
          <cell r="W1276">
            <v>0</v>
          </cell>
        </row>
        <row r="1277">
          <cell r="P1277" t="str">
            <v>___</v>
          </cell>
          <cell r="Q1277" t="str">
            <v/>
          </cell>
          <cell r="T1277">
            <v>0</v>
          </cell>
          <cell r="U1277">
            <v>0</v>
          </cell>
          <cell r="W1277">
            <v>0</v>
          </cell>
        </row>
        <row r="1278">
          <cell r="P1278" t="str">
            <v>B002___2</v>
          </cell>
          <cell r="Q1278" t="str">
            <v>B0022400</v>
          </cell>
          <cell r="T1278">
            <v>2800</v>
          </cell>
          <cell r="U1278">
            <v>2780</v>
          </cell>
          <cell r="W1278">
            <v>2780</v>
          </cell>
        </row>
        <row r="1279">
          <cell r="P1279" t="str">
            <v>___</v>
          </cell>
          <cell r="Q1279" t="str">
            <v/>
          </cell>
          <cell r="T1279">
            <v>0</v>
          </cell>
          <cell r="U1279">
            <v>0</v>
          </cell>
          <cell r="W1279">
            <v>0</v>
          </cell>
        </row>
        <row r="1280">
          <cell r="P1280" t="str">
            <v>___</v>
          </cell>
          <cell r="Q1280" t="str">
            <v/>
          </cell>
          <cell r="T1280">
            <v>0</v>
          </cell>
          <cell r="U1280">
            <v>0</v>
          </cell>
          <cell r="W1280">
            <v>0</v>
          </cell>
        </row>
        <row r="1281">
          <cell r="P1281" t="str">
            <v>B002___5</v>
          </cell>
          <cell r="Q1281" t="str">
            <v>B0025100</v>
          </cell>
          <cell r="T1281">
            <v>2550</v>
          </cell>
          <cell r="U1281">
            <v>2550</v>
          </cell>
          <cell r="W1281">
            <v>2550</v>
          </cell>
        </row>
        <row r="1282">
          <cell r="P1282" t="str">
            <v>___</v>
          </cell>
          <cell r="Q1282" t="str">
            <v/>
          </cell>
          <cell r="T1282">
            <v>0</v>
          </cell>
          <cell r="U1282">
            <v>0</v>
          </cell>
          <cell r="W1282">
            <v>0</v>
          </cell>
        </row>
        <row r="1283">
          <cell r="P1283" t="str">
            <v>___</v>
          </cell>
          <cell r="Q1283" t="str">
            <v/>
          </cell>
          <cell r="T1283">
            <v>0</v>
          </cell>
          <cell r="U1283">
            <v>0</v>
          </cell>
          <cell r="W1283">
            <v>0</v>
          </cell>
        </row>
        <row r="1284">
          <cell r="P1284" t="str">
            <v>B002___6</v>
          </cell>
          <cell r="Q1284" t="str">
            <v>B0026000</v>
          </cell>
          <cell r="T1284">
            <v>2800</v>
          </cell>
          <cell r="U1284">
            <v>2400</v>
          </cell>
          <cell r="W1284">
            <v>2600</v>
          </cell>
        </row>
        <row r="1285">
          <cell r="P1285" t="str">
            <v>___</v>
          </cell>
          <cell r="Q1285" t="str">
            <v/>
          </cell>
          <cell r="T1285">
            <v>0</v>
          </cell>
          <cell r="U1285">
            <v>0</v>
          </cell>
          <cell r="W1285">
            <v>0</v>
          </cell>
        </row>
        <row r="1286">
          <cell r="P1286" t="str">
            <v>___</v>
          </cell>
          <cell r="Q1286" t="str">
            <v/>
          </cell>
          <cell r="T1286">
            <v>0</v>
          </cell>
          <cell r="U1286">
            <v>0</v>
          </cell>
          <cell r="W1286">
            <v>0</v>
          </cell>
        </row>
        <row r="1287">
          <cell r="P1287" t="str">
            <v>B002___7</v>
          </cell>
          <cell r="Q1287" t="str">
            <v>B0027000</v>
          </cell>
          <cell r="T1287">
            <v>13400</v>
          </cell>
          <cell r="U1287">
            <v>13400</v>
          </cell>
          <cell r="W1287">
            <v>13400</v>
          </cell>
        </row>
        <row r="1288">
          <cell r="P1288" t="str">
            <v>___</v>
          </cell>
          <cell r="T1288">
            <v>0</v>
          </cell>
          <cell r="U1288">
            <v>0</v>
          </cell>
          <cell r="W1288">
            <v>0</v>
          </cell>
        </row>
        <row r="1289">
          <cell r="P1289" t="str">
            <v>___</v>
          </cell>
          <cell r="T1289">
            <v>0</v>
          </cell>
          <cell r="U1289">
            <v>0</v>
          </cell>
          <cell r="W1289">
            <v>0</v>
          </cell>
        </row>
        <row r="1290">
          <cell r="P1290" t="str">
            <v>___</v>
          </cell>
          <cell r="T1290">
            <v>0</v>
          </cell>
          <cell r="U1290">
            <v>0</v>
          </cell>
          <cell r="W1290">
            <v>0</v>
          </cell>
        </row>
        <row r="1291">
          <cell r="P1291" t="str">
            <v>___</v>
          </cell>
          <cell r="T1291">
            <v>0</v>
          </cell>
          <cell r="U1291">
            <v>0</v>
          </cell>
          <cell r="W1291">
            <v>0</v>
          </cell>
        </row>
        <row r="1292">
          <cell r="P1292" t="str">
            <v>___</v>
          </cell>
          <cell r="T1292">
            <v>0</v>
          </cell>
          <cell r="U1292">
            <v>0</v>
          </cell>
          <cell r="W1292">
            <v>0</v>
          </cell>
        </row>
        <row r="1293">
          <cell r="P1293" t="str">
            <v>___</v>
          </cell>
          <cell r="T1293">
            <v>0</v>
          </cell>
          <cell r="U1293">
            <v>0</v>
          </cell>
          <cell r="W1293">
            <v>0</v>
          </cell>
        </row>
        <row r="1294">
          <cell r="P1294" t="str">
            <v>___H</v>
          </cell>
          <cell r="T1294">
            <v>0</v>
          </cell>
          <cell r="U1294">
            <v>0</v>
          </cell>
          <cell r="W1294">
            <v>0</v>
          </cell>
        </row>
        <row r="1295">
          <cell r="P1295" t="str">
            <v>___B</v>
          </cell>
          <cell r="T1295">
            <v>0</v>
          </cell>
          <cell r="U1295">
            <v>0</v>
          </cell>
          <cell r="W1295">
            <v>0</v>
          </cell>
        </row>
        <row r="1296">
          <cell r="P1296" t="str">
            <v>___L</v>
          </cell>
          <cell r="T1296" t="str">
            <v>Original</v>
          </cell>
          <cell r="U1296" t="str">
            <v>Revised</v>
          </cell>
          <cell r="W1296" t="str">
            <v>Original</v>
          </cell>
        </row>
        <row r="1297">
          <cell r="P1297" t="str">
            <v>___C</v>
          </cell>
          <cell r="T1297" t="str">
            <v>2012/13</v>
          </cell>
          <cell r="U1297" t="str">
            <v>2012/13</v>
          </cell>
          <cell r="W1297" t="str">
            <v>2013/14</v>
          </cell>
        </row>
        <row r="1298">
          <cell r="P1298" t="str">
            <v>___</v>
          </cell>
          <cell r="T1298">
            <v>0</v>
          </cell>
          <cell r="U1298">
            <v>0</v>
          </cell>
          <cell r="W1298">
            <v>0</v>
          </cell>
        </row>
        <row r="1299">
          <cell r="P1299" t="str">
            <v>___B</v>
          </cell>
          <cell r="T1299">
            <v>0</v>
          </cell>
          <cell r="U1299">
            <v>0</v>
          </cell>
          <cell r="W1299">
            <v>0</v>
          </cell>
        </row>
        <row r="1300">
          <cell r="P1300" t="str">
            <v>___</v>
          </cell>
          <cell r="T1300">
            <v>0</v>
          </cell>
          <cell r="U1300">
            <v>0</v>
          </cell>
          <cell r="W1300">
            <v>0</v>
          </cell>
        </row>
        <row r="1301">
          <cell r="P1301" t="str">
            <v>___</v>
          </cell>
          <cell r="T1301">
            <v>0</v>
          </cell>
          <cell r="U1301">
            <v>0</v>
          </cell>
          <cell r="W1301">
            <v>0</v>
          </cell>
        </row>
        <row r="1302">
          <cell r="P1302" t="str">
            <v>B012___1</v>
          </cell>
          <cell r="Q1302" t="str">
            <v>B0101000</v>
          </cell>
          <cell r="T1302">
            <v>444500</v>
          </cell>
          <cell r="U1302">
            <v>437770</v>
          </cell>
          <cell r="W1302">
            <v>467700</v>
          </cell>
        </row>
        <row r="1303">
          <cell r="P1303" t="str">
            <v>B012___1</v>
          </cell>
          <cell r="Q1303" t="str">
            <v>B0101002</v>
          </cell>
          <cell r="T1303">
            <v>38000</v>
          </cell>
          <cell r="U1303">
            <v>29000</v>
          </cell>
          <cell r="W1303">
            <v>38000</v>
          </cell>
        </row>
        <row r="1304">
          <cell r="P1304" t="str">
            <v>B012___1</v>
          </cell>
          <cell r="Q1304" t="str">
            <v>B0101004</v>
          </cell>
          <cell r="T1304">
            <v>1000</v>
          </cell>
          <cell r="U1304">
            <v>1000</v>
          </cell>
          <cell r="W1304">
            <v>1000</v>
          </cell>
        </row>
        <row r="1305">
          <cell r="P1305" t="str">
            <v>B012___1</v>
          </cell>
          <cell r="Q1305" t="str">
            <v>B0101006</v>
          </cell>
          <cell r="T1305">
            <v>500</v>
          </cell>
          <cell r="U1305">
            <v>500</v>
          </cell>
          <cell r="W1305">
            <v>500</v>
          </cell>
        </row>
        <row r="1306">
          <cell r="P1306" t="str">
            <v>___</v>
          </cell>
          <cell r="Q1306" t="str">
            <v/>
          </cell>
          <cell r="T1306">
            <v>0</v>
          </cell>
          <cell r="U1306">
            <v>0</v>
          </cell>
          <cell r="W1306">
            <v>0</v>
          </cell>
        </row>
        <row r="1307">
          <cell r="P1307" t="str">
            <v>___</v>
          </cell>
          <cell r="Q1307" t="str">
            <v/>
          </cell>
          <cell r="T1307">
            <v>0</v>
          </cell>
          <cell r="U1307">
            <v>0</v>
          </cell>
          <cell r="W1307">
            <v>0</v>
          </cell>
        </row>
        <row r="1308">
          <cell r="P1308" t="str">
            <v>B012___3</v>
          </cell>
          <cell r="Q1308" t="str">
            <v>B0103000</v>
          </cell>
          <cell r="T1308">
            <v>194980</v>
          </cell>
          <cell r="U1308">
            <v>199980</v>
          </cell>
          <cell r="W1308">
            <v>194980</v>
          </cell>
        </row>
        <row r="1309">
          <cell r="P1309" t="str">
            <v>B012___3</v>
          </cell>
          <cell r="Q1309" t="str">
            <v>B0103001</v>
          </cell>
          <cell r="T1309">
            <v>4700</v>
          </cell>
          <cell r="U1309">
            <v>4700</v>
          </cell>
          <cell r="W1309">
            <v>4700</v>
          </cell>
        </row>
        <row r="1310">
          <cell r="P1310" t="str">
            <v>B012___3</v>
          </cell>
          <cell r="Q1310" t="str">
            <v>B0103100</v>
          </cell>
          <cell r="T1310">
            <v>5350</v>
          </cell>
          <cell r="U1310">
            <v>5350</v>
          </cell>
          <cell r="W1310">
            <v>5350</v>
          </cell>
        </row>
        <row r="1311">
          <cell r="P1311" t="str">
            <v>___</v>
          </cell>
          <cell r="Q1311" t="str">
            <v/>
          </cell>
          <cell r="T1311">
            <v>0</v>
          </cell>
          <cell r="U1311">
            <v>0</v>
          </cell>
          <cell r="W1311">
            <v>0</v>
          </cell>
        </row>
        <row r="1312">
          <cell r="P1312" t="str">
            <v>___</v>
          </cell>
          <cell r="Q1312" t="str">
            <v/>
          </cell>
          <cell r="T1312">
            <v>0</v>
          </cell>
          <cell r="U1312">
            <v>0</v>
          </cell>
          <cell r="W1312">
            <v>0</v>
          </cell>
        </row>
        <row r="1313">
          <cell r="P1313" t="str">
            <v>B012___4</v>
          </cell>
          <cell r="Q1313" t="str">
            <v>B0104000</v>
          </cell>
          <cell r="T1313">
            <v>10000</v>
          </cell>
          <cell r="U1313">
            <v>10000</v>
          </cell>
          <cell r="W1313">
            <v>10000</v>
          </cell>
        </row>
        <row r="1314">
          <cell r="P1314" t="str">
            <v>B012___4</v>
          </cell>
          <cell r="Q1314" t="str">
            <v>B0104001</v>
          </cell>
          <cell r="T1314">
            <v>750</v>
          </cell>
          <cell r="U1314">
            <v>750</v>
          </cell>
          <cell r="W1314">
            <v>750</v>
          </cell>
        </row>
        <row r="1315">
          <cell r="P1315" t="str">
            <v>B012___4</v>
          </cell>
          <cell r="Q1315" t="str">
            <v>B0104200</v>
          </cell>
          <cell r="T1315">
            <v>1000</v>
          </cell>
          <cell r="U1315">
            <v>1000</v>
          </cell>
          <cell r="W1315">
            <v>1000</v>
          </cell>
        </row>
        <row r="1316">
          <cell r="P1316" t="str">
            <v>B012___4</v>
          </cell>
          <cell r="Q1316" t="str">
            <v>B0104400</v>
          </cell>
          <cell r="T1316">
            <v>54000</v>
          </cell>
          <cell r="U1316">
            <v>32000</v>
          </cell>
          <cell r="W1316">
            <v>54000</v>
          </cell>
        </row>
        <row r="1317">
          <cell r="P1317" t="str">
            <v>B012___4</v>
          </cell>
          <cell r="Q1317" t="str">
            <v>B0104500</v>
          </cell>
          <cell r="T1317">
            <v>0</v>
          </cell>
          <cell r="U1317">
            <v>0</v>
          </cell>
          <cell r="W1317">
            <v>0</v>
          </cell>
        </row>
        <row r="1318">
          <cell r="P1318" t="str">
            <v>___</v>
          </cell>
          <cell r="Q1318" t="str">
            <v/>
          </cell>
          <cell r="T1318">
            <v>0</v>
          </cell>
          <cell r="U1318">
            <v>0</v>
          </cell>
          <cell r="W1318">
            <v>0</v>
          </cell>
        </row>
        <row r="1319">
          <cell r="P1319" t="str">
            <v>___</v>
          </cell>
          <cell r="Q1319" t="str">
            <v/>
          </cell>
          <cell r="T1319">
            <v>0</v>
          </cell>
          <cell r="U1319">
            <v>0</v>
          </cell>
          <cell r="W1319">
            <v>0</v>
          </cell>
        </row>
        <row r="1320">
          <cell r="P1320" t="str">
            <v>B012___5</v>
          </cell>
          <cell r="Q1320" t="str">
            <v>B0105004</v>
          </cell>
          <cell r="T1320">
            <v>0</v>
          </cell>
          <cell r="U1320">
            <v>0</v>
          </cell>
          <cell r="W1320">
            <v>0</v>
          </cell>
        </row>
        <row r="1321">
          <cell r="P1321" t="str">
            <v>___</v>
          </cell>
          <cell r="Q1321" t="str">
            <v/>
          </cell>
          <cell r="T1321">
            <v>0</v>
          </cell>
          <cell r="U1321">
            <v>0</v>
          </cell>
          <cell r="W1321">
            <v>0</v>
          </cell>
        </row>
        <row r="1322">
          <cell r="P1322" t="str">
            <v>___</v>
          </cell>
          <cell r="Q1322" t="str">
            <v/>
          </cell>
          <cell r="T1322">
            <v>0</v>
          </cell>
          <cell r="U1322">
            <v>0</v>
          </cell>
          <cell r="W1322">
            <v>0</v>
          </cell>
        </row>
        <row r="1323">
          <cell r="P1323" t="str">
            <v>___</v>
          </cell>
          <cell r="Q1323" t="str">
            <v/>
          </cell>
          <cell r="T1323">
            <v>0</v>
          </cell>
          <cell r="U1323">
            <v>0</v>
          </cell>
          <cell r="W1323">
            <v>0</v>
          </cell>
        </row>
        <row r="1324">
          <cell r="P1324" t="str">
            <v>___</v>
          </cell>
          <cell r="Q1324" t="str">
            <v/>
          </cell>
          <cell r="T1324">
            <v>0</v>
          </cell>
          <cell r="U1324">
            <v>0</v>
          </cell>
          <cell r="W1324">
            <v>0</v>
          </cell>
        </row>
        <row r="1325">
          <cell r="P1325" t="str">
            <v>___</v>
          </cell>
          <cell r="Q1325" t="str">
            <v/>
          </cell>
          <cell r="T1325">
            <v>0</v>
          </cell>
          <cell r="U1325">
            <v>0</v>
          </cell>
          <cell r="W1325">
            <v>0</v>
          </cell>
        </row>
        <row r="1326">
          <cell r="P1326" t="str">
            <v>___</v>
          </cell>
          <cell r="Q1326" t="str">
            <v/>
          </cell>
          <cell r="T1326">
            <v>0</v>
          </cell>
          <cell r="U1326">
            <v>0</v>
          </cell>
          <cell r="W1326">
            <v>0</v>
          </cell>
        </row>
        <row r="1327">
          <cell r="P1327" t="str">
            <v>B012___1</v>
          </cell>
          <cell r="Q1327" t="str">
            <v>B0101005</v>
          </cell>
          <cell r="T1327">
            <v>4240</v>
          </cell>
          <cell r="U1327">
            <v>4320</v>
          </cell>
          <cell r="W1327">
            <v>4320</v>
          </cell>
        </row>
        <row r="1328">
          <cell r="P1328" t="str">
            <v>___</v>
          </cell>
          <cell r="Q1328" t="str">
            <v/>
          </cell>
          <cell r="T1328">
            <v>0</v>
          </cell>
          <cell r="U1328">
            <v>0</v>
          </cell>
          <cell r="W1328">
            <v>0</v>
          </cell>
        </row>
        <row r="1329">
          <cell r="P1329" t="str">
            <v>___</v>
          </cell>
          <cell r="Q1329" t="str">
            <v/>
          </cell>
          <cell r="T1329">
            <v>0</v>
          </cell>
          <cell r="U1329">
            <v>0</v>
          </cell>
          <cell r="W1329">
            <v>0</v>
          </cell>
        </row>
        <row r="1330">
          <cell r="P1330" t="str">
            <v>B012___4</v>
          </cell>
          <cell r="Q1330" t="str">
            <v>B0104502</v>
          </cell>
          <cell r="T1330">
            <v>2010</v>
          </cell>
          <cell r="U1330">
            <v>2010</v>
          </cell>
          <cell r="W1330">
            <v>1900</v>
          </cell>
        </row>
        <row r="1331">
          <cell r="P1331" t="str">
            <v>B012___4</v>
          </cell>
          <cell r="Q1331" t="str">
            <v>B0104503</v>
          </cell>
          <cell r="T1331">
            <v>140</v>
          </cell>
          <cell r="U1331">
            <v>170</v>
          </cell>
          <cell r="W1331">
            <v>170</v>
          </cell>
        </row>
        <row r="1332">
          <cell r="P1332" t="str">
            <v>___</v>
          </cell>
          <cell r="Q1332" t="str">
            <v/>
          </cell>
          <cell r="T1332">
            <v>0</v>
          </cell>
          <cell r="U1332">
            <v>0</v>
          </cell>
          <cell r="W1332">
            <v>0</v>
          </cell>
        </row>
        <row r="1333">
          <cell r="P1333" t="str">
            <v>___</v>
          </cell>
          <cell r="Q1333" t="str">
            <v/>
          </cell>
          <cell r="T1333">
            <v>0</v>
          </cell>
          <cell r="U1333">
            <v>0</v>
          </cell>
          <cell r="W1333">
            <v>0</v>
          </cell>
        </row>
        <row r="1334">
          <cell r="P1334" t="str">
            <v>B012___6</v>
          </cell>
          <cell r="Q1334" t="str">
            <v>B0106000</v>
          </cell>
          <cell r="T1334">
            <v>67900</v>
          </cell>
          <cell r="U1334">
            <v>62200</v>
          </cell>
          <cell r="W1334">
            <v>66000</v>
          </cell>
        </row>
        <row r="1335">
          <cell r="P1335" t="str">
            <v>B012___6</v>
          </cell>
          <cell r="Q1335" t="str">
            <v>B0106001</v>
          </cell>
          <cell r="T1335">
            <v>28700</v>
          </cell>
          <cell r="U1335">
            <v>30200</v>
          </cell>
          <cell r="W1335">
            <v>30600</v>
          </cell>
        </row>
        <row r="1336">
          <cell r="P1336" t="str">
            <v>___</v>
          </cell>
          <cell r="Q1336" t="str">
            <v/>
          </cell>
          <cell r="T1336">
            <v>0</v>
          </cell>
          <cell r="U1336">
            <v>0</v>
          </cell>
          <cell r="W1336">
            <v>0</v>
          </cell>
        </row>
        <row r="1337">
          <cell r="P1337" t="str">
            <v>___</v>
          </cell>
          <cell r="Q1337" t="str">
            <v/>
          </cell>
          <cell r="T1337">
            <v>0</v>
          </cell>
          <cell r="U1337">
            <v>0</v>
          </cell>
          <cell r="W1337">
            <v>0</v>
          </cell>
        </row>
        <row r="1338">
          <cell r="P1338" t="str">
            <v>B012___7</v>
          </cell>
          <cell r="Q1338" t="str">
            <v>B0107000</v>
          </cell>
          <cell r="T1338">
            <v>2400</v>
          </cell>
          <cell r="U1338">
            <v>2400</v>
          </cell>
          <cell r="W1338">
            <v>2400</v>
          </cell>
        </row>
        <row r="1339">
          <cell r="P1339" t="str">
            <v>___</v>
          </cell>
          <cell r="Q1339" t="str">
            <v/>
          </cell>
          <cell r="T1339">
            <v>0</v>
          </cell>
          <cell r="U1339">
            <v>0</v>
          </cell>
          <cell r="W1339">
            <v>0</v>
          </cell>
        </row>
        <row r="1340">
          <cell r="P1340" t="str">
            <v>___</v>
          </cell>
          <cell r="Q1340" t="str">
            <v/>
          </cell>
          <cell r="T1340">
            <v>0</v>
          </cell>
          <cell r="U1340">
            <v>0</v>
          </cell>
          <cell r="W1340">
            <v>0</v>
          </cell>
        </row>
        <row r="1341">
          <cell r="P1341" t="str">
            <v>B012___8</v>
          </cell>
          <cell r="Q1341" t="str">
            <v>B0108500</v>
          </cell>
          <cell r="T1341">
            <v>142000</v>
          </cell>
          <cell r="U1341">
            <v>142000</v>
          </cell>
          <cell r="W1341">
            <v>142000</v>
          </cell>
        </row>
        <row r="1342">
          <cell r="P1342" t="str">
            <v>___</v>
          </cell>
          <cell r="T1342">
            <v>0</v>
          </cell>
          <cell r="U1342">
            <v>0</v>
          </cell>
          <cell r="W1342">
            <v>0</v>
          </cell>
        </row>
        <row r="1343">
          <cell r="P1343" t="str">
            <v>___</v>
          </cell>
          <cell r="T1343">
            <v>0</v>
          </cell>
          <cell r="U1343">
            <v>0</v>
          </cell>
          <cell r="W1343">
            <v>0</v>
          </cell>
        </row>
        <row r="1344">
          <cell r="P1344" t="str">
            <v>___</v>
          </cell>
          <cell r="T1344">
            <v>0</v>
          </cell>
          <cell r="U1344">
            <v>0</v>
          </cell>
          <cell r="W1344">
            <v>0</v>
          </cell>
        </row>
        <row r="1345">
          <cell r="P1345" t="str">
            <v>___</v>
          </cell>
          <cell r="T1345">
            <v>0</v>
          </cell>
          <cell r="U1345">
            <v>0</v>
          </cell>
          <cell r="W1345">
            <v>0</v>
          </cell>
        </row>
        <row r="1346">
          <cell r="P1346" t="str">
            <v>___</v>
          </cell>
          <cell r="T1346">
            <v>0</v>
          </cell>
          <cell r="U1346">
            <v>0</v>
          </cell>
          <cell r="W1346">
            <v>0</v>
          </cell>
        </row>
        <row r="1347">
          <cell r="P1347" t="str">
            <v>___</v>
          </cell>
          <cell r="T1347">
            <v>0</v>
          </cell>
          <cell r="U1347">
            <v>0</v>
          </cell>
          <cell r="W1347">
            <v>0</v>
          </cell>
        </row>
        <row r="1348">
          <cell r="P1348" t="str">
            <v>___H</v>
          </cell>
          <cell r="T1348">
            <v>0</v>
          </cell>
          <cell r="U1348">
            <v>0</v>
          </cell>
          <cell r="W1348">
            <v>0</v>
          </cell>
        </row>
        <row r="1349">
          <cell r="P1349" t="str">
            <v>___B</v>
          </cell>
          <cell r="T1349">
            <v>0</v>
          </cell>
          <cell r="U1349">
            <v>0</v>
          </cell>
          <cell r="W1349">
            <v>0</v>
          </cell>
        </row>
        <row r="1350">
          <cell r="P1350" t="str">
            <v>___L</v>
          </cell>
          <cell r="T1350" t="str">
            <v>Original</v>
          </cell>
          <cell r="U1350" t="str">
            <v>Revised</v>
          </cell>
          <cell r="W1350" t="str">
            <v>Original</v>
          </cell>
        </row>
        <row r="1351">
          <cell r="P1351" t="str">
            <v>___C</v>
          </cell>
          <cell r="T1351" t="str">
            <v>2012/13</v>
          </cell>
          <cell r="U1351" t="str">
            <v>2012/13</v>
          </cell>
          <cell r="W1351" t="str">
            <v>2013/14</v>
          </cell>
        </row>
        <row r="1352">
          <cell r="P1352" t="str">
            <v>___</v>
          </cell>
          <cell r="T1352">
            <v>0</v>
          </cell>
          <cell r="U1352">
            <v>0</v>
          </cell>
          <cell r="W1352">
            <v>0</v>
          </cell>
        </row>
        <row r="1353">
          <cell r="P1353" t="str">
            <v>___B</v>
          </cell>
          <cell r="T1353">
            <v>0</v>
          </cell>
          <cell r="U1353">
            <v>0</v>
          </cell>
          <cell r="W1353">
            <v>0</v>
          </cell>
        </row>
        <row r="1354">
          <cell r="P1354" t="str">
            <v>___</v>
          </cell>
          <cell r="T1354">
            <v>0</v>
          </cell>
          <cell r="U1354">
            <v>0</v>
          </cell>
          <cell r="W1354">
            <v>0</v>
          </cell>
        </row>
        <row r="1355">
          <cell r="P1355" t="str">
            <v>___</v>
          </cell>
          <cell r="T1355">
            <v>0</v>
          </cell>
          <cell r="U1355">
            <v>0</v>
          </cell>
          <cell r="W1355">
            <v>0</v>
          </cell>
        </row>
        <row r="1356">
          <cell r="P1356" t="str">
            <v>B004___1</v>
          </cell>
          <cell r="Q1356" t="str">
            <v>B0201000</v>
          </cell>
          <cell r="T1356">
            <v>793780</v>
          </cell>
          <cell r="U1356">
            <v>778050</v>
          </cell>
          <cell r="W1356">
            <v>744200</v>
          </cell>
        </row>
        <row r="1357">
          <cell r="P1357" t="str">
            <v>B004___1</v>
          </cell>
          <cell r="Q1357" t="str">
            <v>B0201002</v>
          </cell>
          <cell r="T1357">
            <v>31620</v>
          </cell>
          <cell r="U1357">
            <v>64620</v>
          </cell>
          <cell r="W1357">
            <v>31620</v>
          </cell>
        </row>
        <row r="1358">
          <cell r="P1358" t="str">
            <v>B004___1</v>
          </cell>
          <cell r="Q1358" t="str">
            <v>B0201004</v>
          </cell>
          <cell r="T1358">
            <v>2500</v>
          </cell>
          <cell r="U1358">
            <v>2500</v>
          </cell>
          <cell r="W1358">
            <v>2500</v>
          </cell>
        </row>
        <row r="1359">
          <cell r="P1359" t="str">
            <v>___</v>
          </cell>
          <cell r="Q1359" t="str">
            <v/>
          </cell>
          <cell r="T1359">
            <v>0</v>
          </cell>
          <cell r="U1359">
            <v>0</v>
          </cell>
          <cell r="W1359">
            <v>0</v>
          </cell>
        </row>
        <row r="1360">
          <cell r="P1360" t="str">
            <v>___</v>
          </cell>
          <cell r="Q1360" t="str">
            <v/>
          </cell>
          <cell r="T1360">
            <v>0</v>
          </cell>
          <cell r="U1360">
            <v>0</v>
          </cell>
          <cell r="W1360">
            <v>0</v>
          </cell>
        </row>
        <row r="1361">
          <cell r="P1361" t="str">
            <v>B004___3</v>
          </cell>
          <cell r="Q1361" t="str">
            <v>B0203000</v>
          </cell>
          <cell r="T1361">
            <v>479540</v>
          </cell>
          <cell r="U1361">
            <v>473540</v>
          </cell>
          <cell r="W1361">
            <v>479540</v>
          </cell>
        </row>
        <row r="1362">
          <cell r="P1362" t="str">
            <v>B004___3</v>
          </cell>
          <cell r="Q1362" t="str">
            <v>B0203001</v>
          </cell>
          <cell r="T1362">
            <v>9000</v>
          </cell>
          <cell r="U1362">
            <v>9000</v>
          </cell>
          <cell r="W1362">
            <v>9000</v>
          </cell>
        </row>
        <row r="1363">
          <cell r="P1363" t="str">
            <v>B004___3</v>
          </cell>
          <cell r="Q1363" t="str">
            <v>B0203100</v>
          </cell>
          <cell r="T1363">
            <v>6100</v>
          </cell>
          <cell r="U1363">
            <v>6100</v>
          </cell>
          <cell r="W1363">
            <v>6100</v>
          </cell>
        </row>
        <row r="1364">
          <cell r="P1364" t="str">
            <v>___</v>
          </cell>
          <cell r="Q1364" t="str">
            <v/>
          </cell>
          <cell r="T1364">
            <v>0</v>
          </cell>
          <cell r="U1364">
            <v>0</v>
          </cell>
          <cell r="W1364">
            <v>0</v>
          </cell>
        </row>
        <row r="1365">
          <cell r="P1365" t="str">
            <v>___</v>
          </cell>
          <cell r="Q1365" t="str">
            <v/>
          </cell>
          <cell r="T1365">
            <v>0</v>
          </cell>
          <cell r="U1365">
            <v>0</v>
          </cell>
          <cell r="W1365">
            <v>0</v>
          </cell>
        </row>
        <row r="1366">
          <cell r="P1366" t="str">
            <v>B004___4</v>
          </cell>
          <cell r="Q1366" t="str">
            <v>B0204000</v>
          </cell>
          <cell r="T1366">
            <v>10000</v>
          </cell>
          <cell r="U1366">
            <v>15000</v>
          </cell>
          <cell r="W1366">
            <v>10000</v>
          </cell>
        </row>
        <row r="1367">
          <cell r="P1367" t="str">
            <v>B004___4</v>
          </cell>
          <cell r="Q1367" t="str">
            <v>B0204200</v>
          </cell>
          <cell r="T1367">
            <v>5000</v>
          </cell>
          <cell r="U1367">
            <v>7000</v>
          </cell>
          <cell r="W1367">
            <v>5000</v>
          </cell>
        </row>
        <row r="1368">
          <cell r="P1368" t="str">
            <v>B004___4</v>
          </cell>
          <cell r="Q1368" t="str">
            <v>B0204300</v>
          </cell>
          <cell r="T1368">
            <v>500</v>
          </cell>
          <cell r="U1368">
            <v>500</v>
          </cell>
          <cell r="W1368">
            <v>500</v>
          </cell>
        </row>
        <row r="1369">
          <cell r="P1369" t="str">
            <v>B004___4</v>
          </cell>
          <cell r="Q1369" t="str">
            <v>B0204400</v>
          </cell>
          <cell r="T1369">
            <v>15000</v>
          </cell>
          <cell r="U1369">
            <v>11000</v>
          </cell>
          <cell r="W1369">
            <v>15000</v>
          </cell>
        </row>
        <row r="1370">
          <cell r="P1370" t="str">
            <v>B004___4</v>
          </cell>
          <cell r="Q1370" t="str">
            <v>B0204500</v>
          </cell>
          <cell r="T1370">
            <v>0</v>
          </cell>
          <cell r="U1370">
            <v>0</v>
          </cell>
          <cell r="W1370">
            <v>0</v>
          </cell>
        </row>
        <row r="1371">
          <cell r="P1371" t="str">
            <v>B004___4</v>
          </cell>
          <cell r="Q1371" t="str">
            <v>B0204600</v>
          </cell>
          <cell r="T1371">
            <v>0</v>
          </cell>
          <cell r="U1371">
            <v>0</v>
          </cell>
          <cell r="W1371">
            <v>0</v>
          </cell>
        </row>
        <row r="1372">
          <cell r="P1372" t="str">
            <v>___</v>
          </cell>
          <cell r="Q1372" t="str">
            <v/>
          </cell>
          <cell r="T1372">
            <v>0</v>
          </cell>
          <cell r="U1372">
            <v>0</v>
          </cell>
          <cell r="W1372">
            <v>0</v>
          </cell>
        </row>
        <row r="1373">
          <cell r="P1373" t="str">
            <v>___</v>
          </cell>
          <cell r="Q1373" t="str">
            <v/>
          </cell>
          <cell r="T1373">
            <v>0</v>
          </cell>
          <cell r="U1373">
            <v>0</v>
          </cell>
          <cell r="W1373">
            <v>0</v>
          </cell>
        </row>
        <row r="1374">
          <cell r="P1374" t="str">
            <v>B004___5</v>
          </cell>
          <cell r="Q1374" t="str">
            <v>B0205004</v>
          </cell>
          <cell r="T1374">
            <v>600</v>
          </cell>
          <cell r="U1374">
            <v>600</v>
          </cell>
          <cell r="W1374">
            <v>600</v>
          </cell>
        </row>
        <row r="1375">
          <cell r="P1375" t="str">
            <v>___</v>
          </cell>
          <cell r="Q1375" t="str">
            <v/>
          </cell>
          <cell r="T1375">
            <v>0</v>
          </cell>
          <cell r="U1375">
            <v>0</v>
          </cell>
          <cell r="W1375">
            <v>0</v>
          </cell>
        </row>
        <row r="1376">
          <cell r="P1376" t="str">
            <v>___</v>
          </cell>
          <cell r="Q1376" t="str">
            <v/>
          </cell>
          <cell r="T1376">
            <v>0</v>
          </cell>
          <cell r="U1376">
            <v>0</v>
          </cell>
          <cell r="W1376">
            <v>0</v>
          </cell>
        </row>
        <row r="1377">
          <cell r="P1377" t="str">
            <v>___</v>
          </cell>
          <cell r="Q1377" t="str">
            <v/>
          </cell>
          <cell r="T1377">
            <v>0</v>
          </cell>
          <cell r="U1377">
            <v>0</v>
          </cell>
          <cell r="W1377">
            <v>0</v>
          </cell>
        </row>
        <row r="1378">
          <cell r="P1378" t="str">
            <v>___</v>
          </cell>
          <cell r="Q1378" t="str">
            <v/>
          </cell>
          <cell r="T1378">
            <v>0</v>
          </cell>
          <cell r="U1378">
            <v>0</v>
          </cell>
          <cell r="W1378">
            <v>0</v>
          </cell>
        </row>
        <row r="1379">
          <cell r="P1379" t="str">
            <v>___</v>
          </cell>
          <cell r="Q1379" t="str">
            <v/>
          </cell>
          <cell r="T1379">
            <v>0</v>
          </cell>
          <cell r="U1379">
            <v>0</v>
          </cell>
          <cell r="W1379">
            <v>0</v>
          </cell>
        </row>
        <row r="1380">
          <cell r="P1380" t="str">
            <v>B004___8</v>
          </cell>
          <cell r="Q1380" t="str">
            <v>B0208200</v>
          </cell>
          <cell r="T1380">
            <v>15700</v>
          </cell>
          <cell r="U1380">
            <v>13700</v>
          </cell>
          <cell r="W1380">
            <v>15700</v>
          </cell>
        </row>
        <row r="1381">
          <cell r="P1381" t="str">
            <v>___</v>
          </cell>
          <cell r="Q1381" t="str">
            <v/>
          </cell>
          <cell r="T1381">
            <v>0</v>
          </cell>
          <cell r="U1381">
            <v>0</v>
          </cell>
          <cell r="W1381">
            <v>0</v>
          </cell>
        </row>
        <row r="1382">
          <cell r="P1382" t="str">
            <v>___</v>
          </cell>
          <cell r="Q1382" t="str">
            <v/>
          </cell>
          <cell r="T1382">
            <v>0</v>
          </cell>
          <cell r="U1382">
            <v>0</v>
          </cell>
          <cell r="W1382">
            <v>0</v>
          </cell>
        </row>
        <row r="1383">
          <cell r="P1383" t="str">
            <v>___</v>
          </cell>
          <cell r="Q1383" t="str">
            <v/>
          </cell>
          <cell r="T1383">
            <v>0</v>
          </cell>
          <cell r="U1383">
            <v>0</v>
          </cell>
          <cell r="W1383">
            <v>0</v>
          </cell>
        </row>
        <row r="1384">
          <cell r="P1384" t="str">
            <v>___</v>
          </cell>
          <cell r="Q1384" t="str">
            <v/>
          </cell>
          <cell r="T1384">
            <v>0</v>
          </cell>
          <cell r="U1384">
            <v>0</v>
          </cell>
          <cell r="W1384">
            <v>0</v>
          </cell>
        </row>
        <row r="1385">
          <cell r="P1385" t="str">
            <v>___</v>
          </cell>
          <cell r="Q1385" t="str">
            <v/>
          </cell>
          <cell r="T1385">
            <v>0</v>
          </cell>
          <cell r="U1385">
            <v>0</v>
          </cell>
          <cell r="W1385">
            <v>0</v>
          </cell>
        </row>
        <row r="1386">
          <cell r="P1386" t="str">
            <v>___</v>
          </cell>
          <cell r="Q1386" t="str">
            <v/>
          </cell>
          <cell r="T1386">
            <v>0</v>
          </cell>
          <cell r="U1386">
            <v>0</v>
          </cell>
          <cell r="W1386">
            <v>0</v>
          </cell>
        </row>
        <row r="1387">
          <cell r="P1387" t="str">
            <v>B004___1</v>
          </cell>
          <cell r="Q1387" t="str">
            <v>B0201005</v>
          </cell>
          <cell r="T1387">
            <v>6930</v>
          </cell>
          <cell r="U1387">
            <v>7060</v>
          </cell>
          <cell r="W1387">
            <v>7060</v>
          </cell>
        </row>
        <row r="1388">
          <cell r="P1388" t="str">
            <v>___</v>
          </cell>
          <cell r="Q1388" t="str">
            <v/>
          </cell>
          <cell r="T1388">
            <v>0</v>
          </cell>
          <cell r="U1388">
            <v>0</v>
          </cell>
          <cell r="W1388">
            <v>0</v>
          </cell>
        </row>
        <row r="1389">
          <cell r="P1389" t="str">
            <v>___</v>
          </cell>
          <cell r="Q1389" t="str">
            <v/>
          </cell>
          <cell r="T1389">
            <v>0</v>
          </cell>
          <cell r="U1389">
            <v>0</v>
          </cell>
          <cell r="W1389">
            <v>0</v>
          </cell>
        </row>
        <row r="1390">
          <cell r="P1390" t="str">
            <v>B004___4</v>
          </cell>
          <cell r="Q1390" t="str">
            <v>B0204502</v>
          </cell>
          <cell r="T1390">
            <v>2490</v>
          </cell>
          <cell r="U1390">
            <v>2490</v>
          </cell>
          <cell r="W1390">
            <v>2660</v>
          </cell>
        </row>
        <row r="1391">
          <cell r="P1391" t="str">
            <v>B004___4</v>
          </cell>
          <cell r="Q1391" t="str">
            <v>B0204503</v>
          </cell>
          <cell r="T1391">
            <v>140</v>
          </cell>
          <cell r="U1391">
            <v>170</v>
          </cell>
          <cell r="W1391">
            <v>170</v>
          </cell>
        </row>
        <row r="1392">
          <cell r="P1392" t="str">
            <v>B004___4</v>
          </cell>
          <cell r="Q1392" t="str">
            <v>B0204601</v>
          </cell>
          <cell r="T1392">
            <v>0</v>
          </cell>
          <cell r="U1392">
            <v>450</v>
          </cell>
          <cell r="W1392">
            <v>450</v>
          </cell>
        </row>
        <row r="1393">
          <cell r="P1393" t="str">
            <v>___</v>
          </cell>
          <cell r="Q1393" t="str">
            <v/>
          </cell>
          <cell r="T1393">
            <v>0</v>
          </cell>
          <cell r="U1393">
            <v>0</v>
          </cell>
          <cell r="W1393">
            <v>0</v>
          </cell>
        </row>
        <row r="1394">
          <cell r="P1394" t="str">
            <v>___</v>
          </cell>
          <cell r="Q1394" t="str">
            <v/>
          </cell>
          <cell r="T1394">
            <v>0</v>
          </cell>
          <cell r="U1394">
            <v>0</v>
          </cell>
          <cell r="W1394">
            <v>0</v>
          </cell>
        </row>
        <row r="1395">
          <cell r="P1395" t="str">
            <v>B004___6</v>
          </cell>
          <cell r="Q1395" t="str">
            <v>B0206000</v>
          </cell>
          <cell r="T1395">
            <v>109000</v>
          </cell>
          <cell r="U1395">
            <v>91000</v>
          </cell>
          <cell r="W1395">
            <v>106700</v>
          </cell>
        </row>
        <row r="1396">
          <cell r="P1396" t="str">
            <v>B004___6</v>
          </cell>
          <cell r="Q1396" t="str">
            <v>B0206001</v>
          </cell>
          <cell r="T1396">
            <v>25200</v>
          </cell>
          <cell r="U1396">
            <v>26700</v>
          </cell>
          <cell r="W1396">
            <v>27100</v>
          </cell>
        </row>
        <row r="1397">
          <cell r="P1397" t="str">
            <v>___</v>
          </cell>
          <cell r="T1397">
            <v>0</v>
          </cell>
          <cell r="U1397">
            <v>0</v>
          </cell>
          <cell r="W1397">
            <v>0</v>
          </cell>
        </row>
        <row r="1398">
          <cell r="P1398" t="str">
            <v>___</v>
          </cell>
          <cell r="T1398">
            <v>0</v>
          </cell>
          <cell r="U1398">
            <v>0</v>
          </cell>
          <cell r="W1398">
            <v>0</v>
          </cell>
        </row>
        <row r="1399">
          <cell r="P1399" t="str">
            <v>___</v>
          </cell>
          <cell r="T1399">
            <v>0</v>
          </cell>
          <cell r="U1399">
            <v>0</v>
          </cell>
          <cell r="W1399">
            <v>0</v>
          </cell>
        </row>
        <row r="1400">
          <cell r="P1400" t="str">
            <v>___</v>
          </cell>
          <cell r="T1400">
            <v>0</v>
          </cell>
          <cell r="U1400">
            <v>0</v>
          </cell>
          <cell r="W1400">
            <v>0</v>
          </cell>
        </row>
        <row r="1401">
          <cell r="P1401" t="str">
            <v>___</v>
          </cell>
          <cell r="T1401">
            <v>0</v>
          </cell>
          <cell r="U1401">
            <v>0</v>
          </cell>
          <cell r="W1401">
            <v>0</v>
          </cell>
        </row>
        <row r="1402">
          <cell r="P1402" t="str">
            <v>___</v>
          </cell>
          <cell r="T1402">
            <v>0</v>
          </cell>
          <cell r="U1402">
            <v>0</v>
          </cell>
          <cell r="W1402">
            <v>0</v>
          </cell>
        </row>
        <row r="1403">
          <cell r="P1403" t="str">
            <v>___H</v>
          </cell>
          <cell r="T1403">
            <v>0</v>
          </cell>
          <cell r="U1403">
            <v>0</v>
          </cell>
          <cell r="W1403">
            <v>0</v>
          </cell>
        </row>
        <row r="1404">
          <cell r="P1404" t="str">
            <v>___B</v>
          </cell>
          <cell r="T1404">
            <v>0</v>
          </cell>
          <cell r="U1404">
            <v>0</v>
          </cell>
          <cell r="W1404">
            <v>0</v>
          </cell>
        </row>
        <row r="1405">
          <cell r="P1405" t="str">
            <v>___L</v>
          </cell>
          <cell r="T1405" t="str">
            <v>Original</v>
          </cell>
          <cell r="U1405" t="str">
            <v>Revised</v>
          </cell>
          <cell r="W1405" t="str">
            <v>Original</v>
          </cell>
        </row>
        <row r="1406">
          <cell r="P1406" t="str">
            <v>___C</v>
          </cell>
          <cell r="T1406" t="str">
            <v>2012/13</v>
          </cell>
          <cell r="U1406" t="str">
            <v>2012/13</v>
          </cell>
          <cell r="W1406" t="str">
            <v>2013/14</v>
          </cell>
        </row>
        <row r="1407">
          <cell r="P1407" t="str">
            <v>___</v>
          </cell>
          <cell r="T1407">
            <v>0</v>
          </cell>
          <cell r="U1407">
            <v>0</v>
          </cell>
          <cell r="W1407">
            <v>0</v>
          </cell>
        </row>
        <row r="1408">
          <cell r="P1408" t="str">
            <v>___B</v>
          </cell>
          <cell r="T1408">
            <v>0</v>
          </cell>
          <cell r="U1408">
            <v>0</v>
          </cell>
          <cell r="W1408">
            <v>0</v>
          </cell>
        </row>
        <row r="1409">
          <cell r="P1409" t="str">
            <v>___</v>
          </cell>
          <cell r="T1409">
            <v>0</v>
          </cell>
          <cell r="U1409">
            <v>0</v>
          </cell>
          <cell r="W1409">
            <v>0</v>
          </cell>
        </row>
        <row r="1410">
          <cell r="P1410" t="str">
            <v>___</v>
          </cell>
          <cell r="T1410">
            <v>0</v>
          </cell>
          <cell r="U1410">
            <v>0</v>
          </cell>
          <cell r="W1410">
            <v>0</v>
          </cell>
        </row>
        <row r="1411">
          <cell r="P1411" t="str">
            <v>B004___1</v>
          </cell>
          <cell r="Q1411" t="str">
            <v>B0211000</v>
          </cell>
          <cell r="T1411">
            <v>119280</v>
          </cell>
          <cell r="U1411">
            <v>122280</v>
          </cell>
          <cell r="W1411">
            <v>122500</v>
          </cell>
        </row>
        <row r="1412">
          <cell r="P1412" t="str">
            <v>B004___1</v>
          </cell>
          <cell r="Q1412" t="str">
            <v>B0211004</v>
          </cell>
          <cell r="T1412">
            <v>500</v>
          </cell>
          <cell r="U1412">
            <v>500</v>
          </cell>
          <cell r="W1412">
            <v>500</v>
          </cell>
        </row>
        <row r="1413">
          <cell r="P1413" t="str">
            <v>___</v>
          </cell>
          <cell r="Q1413" t="str">
            <v/>
          </cell>
          <cell r="T1413">
            <v>0</v>
          </cell>
          <cell r="U1413">
            <v>0</v>
          </cell>
          <cell r="W1413">
            <v>0</v>
          </cell>
        </row>
        <row r="1414">
          <cell r="P1414" t="str">
            <v>___</v>
          </cell>
          <cell r="Q1414" t="str">
            <v/>
          </cell>
          <cell r="T1414">
            <v>0</v>
          </cell>
          <cell r="U1414">
            <v>0</v>
          </cell>
          <cell r="W1414">
            <v>0</v>
          </cell>
        </row>
        <row r="1415">
          <cell r="P1415" t="str">
            <v>B004___3</v>
          </cell>
          <cell r="Q1415" t="str">
            <v>B0213000</v>
          </cell>
          <cell r="T1415">
            <v>45250</v>
          </cell>
          <cell r="U1415">
            <v>40250</v>
          </cell>
          <cell r="W1415">
            <v>45250</v>
          </cell>
        </row>
        <row r="1416">
          <cell r="P1416" t="str">
            <v>B004___3</v>
          </cell>
          <cell r="Q1416" t="str">
            <v>B0213100</v>
          </cell>
          <cell r="T1416">
            <v>2250</v>
          </cell>
          <cell r="U1416">
            <v>2250</v>
          </cell>
          <cell r="W1416">
            <v>2250</v>
          </cell>
        </row>
        <row r="1417">
          <cell r="P1417" t="str">
            <v>___</v>
          </cell>
          <cell r="Q1417" t="str">
            <v/>
          </cell>
          <cell r="T1417">
            <v>0</v>
          </cell>
          <cell r="U1417">
            <v>0</v>
          </cell>
          <cell r="W1417">
            <v>0</v>
          </cell>
        </row>
        <row r="1418">
          <cell r="P1418" t="str">
            <v>___</v>
          </cell>
          <cell r="Q1418" t="str">
            <v/>
          </cell>
          <cell r="T1418">
            <v>0</v>
          </cell>
          <cell r="U1418">
            <v>0</v>
          </cell>
          <cell r="W1418">
            <v>0</v>
          </cell>
        </row>
        <row r="1419">
          <cell r="P1419" t="str">
            <v>B004___4</v>
          </cell>
          <cell r="Q1419" t="str">
            <v>B0214000</v>
          </cell>
          <cell r="T1419">
            <v>2200</v>
          </cell>
          <cell r="U1419">
            <v>2200</v>
          </cell>
          <cell r="W1419">
            <v>2200</v>
          </cell>
        </row>
        <row r="1420">
          <cell r="P1420" t="str">
            <v>B004___4</v>
          </cell>
          <cell r="Q1420" t="str">
            <v>B0214200</v>
          </cell>
          <cell r="T1420">
            <v>2000</v>
          </cell>
          <cell r="U1420">
            <v>2000</v>
          </cell>
          <cell r="W1420">
            <v>2000</v>
          </cell>
        </row>
        <row r="1421">
          <cell r="P1421" t="str">
            <v>B004___4</v>
          </cell>
          <cell r="Q1421" t="str">
            <v>B0214300</v>
          </cell>
          <cell r="T1421">
            <v>300</v>
          </cell>
          <cell r="U1421">
            <v>300</v>
          </cell>
          <cell r="W1421">
            <v>300</v>
          </cell>
        </row>
        <row r="1422">
          <cell r="P1422" t="str">
            <v>B004___4</v>
          </cell>
          <cell r="Q1422" t="str">
            <v>B0214400</v>
          </cell>
          <cell r="T1422">
            <v>108900</v>
          </cell>
          <cell r="U1422">
            <v>108900</v>
          </cell>
          <cell r="W1422">
            <v>108900</v>
          </cell>
        </row>
        <row r="1423">
          <cell r="P1423" t="str">
            <v>B004___4</v>
          </cell>
          <cell r="Q1423" t="str">
            <v>B0214500</v>
          </cell>
          <cell r="T1423">
            <v>0</v>
          </cell>
          <cell r="U1423">
            <v>0</v>
          </cell>
          <cell r="W1423">
            <v>0</v>
          </cell>
        </row>
        <row r="1424">
          <cell r="P1424" t="str">
            <v>B004___4</v>
          </cell>
          <cell r="Q1424" t="str">
            <v>B0214600</v>
          </cell>
          <cell r="T1424">
            <v>0</v>
          </cell>
          <cell r="U1424">
            <v>0</v>
          </cell>
          <cell r="W1424">
            <v>0</v>
          </cell>
        </row>
        <row r="1425">
          <cell r="P1425" t="str">
            <v>___</v>
          </cell>
          <cell r="Q1425" t="str">
            <v/>
          </cell>
          <cell r="T1425">
            <v>0</v>
          </cell>
          <cell r="U1425">
            <v>0</v>
          </cell>
          <cell r="W1425">
            <v>0</v>
          </cell>
        </row>
        <row r="1426">
          <cell r="P1426" t="str">
            <v>___</v>
          </cell>
          <cell r="Q1426" t="str">
            <v/>
          </cell>
          <cell r="T1426">
            <v>0</v>
          </cell>
          <cell r="U1426">
            <v>0</v>
          </cell>
          <cell r="W1426">
            <v>0</v>
          </cell>
        </row>
        <row r="1427">
          <cell r="P1427" t="str">
            <v>B004___5</v>
          </cell>
          <cell r="Q1427" t="str">
            <v>B0215004</v>
          </cell>
          <cell r="T1427">
            <v>0</v>
          </cell>
          <cell r="U1427">
            <v>0</v>
          </cell>
          <cell r="W1427">
            <v>0</v>
          </cell>
        </row>
        <row r="1428">
          <cell r="P1428" t="str">
            <v>___</v>
          </cell>
          <cell r="Q1428" t="str">
            <v/>
          </cell>
          <cell r="T1428">
            <v>0</v>
          </cell>
          <cell r="U1428">
            <v>0</v>
          </cell>
          <cell r="W1428">
            <v>0</v>
          </cell>
        </row>
        <row r="1429">
          <cell r="P1429" t="str">
            <v>___</v>
          </cell>
          <cell r="Q1429" t="str">
            <v/>
          </cell>
          <cell r="T1429">
            <v>0</v>
          </cell>
          <cell r="U1429">
            <v>0</v>
          </cell>
          <cell r="W1429">
            <v>0</v>
          </cell>
        </row>
        <row r="1430">
          <cell r="P1430" t="str">
            <v>___</v>
          </cell>
          <cell r="Q1430" t="str">
            <v/>
          </cell>
          <cell r="T1430">
            <v>0</v>
          </cell>
          <cell r="U1430">
            <v>0</v>
          </cell>
          <cell r="W1430">
            <v>0</v>
          </cell>
        </row>
        <row r="1431">
          <cell r="P1431" t="str">
            <v>___</v>
          </cell>
          <cell r="Q1431" t="str">
            <v/>
          </cell>
          <cell r="T1431">
            <v>0</v>
          </cell>
          <cell r="U1431">
            <v>0</v>
          </cell>
          <cell r="W1431">
            <v>0</v>
          </cell>
        </row>
        <row r="1432">
          <cell r="P1432" t="str">
            <v>___</v>
          </cell>
          <cell r="Q1432" t="str">
            <v/>
          </cell>
          <cell r="T1432">
            <v>0</v>
          </cell>
          <cell r="U1432">
            <v>0</v>
          </cell>
          <cell r="W1432">
            <v>0</v>
          </cell>
        </row>
        <row r="1433">
          <cell r="P1433" t="str">
            <v>B004___8</v>
          </cell>
          <cell r="Q1433" t="str">
            <v>B0218212</v>
          </cell>
          <cell r="T1433">
            <v>340000</v>
          </cell>
          <cell r="U1433">
            <v>302000</v>
          </cell>
          <cell r="W1433">
            <v>300000</v>
          </cell>
        </row>
        <row r="1434">
          <cell r="P1434" t="str">
            <v>___</v>
          </cell>
          <cell r="Q1434" t="str">
            <v/>
          </cell>
          <cell r="T1434">
            <v>0</v>
          </cell>
          <cell r="U1434">
            <v>0</v>
          </cell>
          <cell r="W1434">
            <v>0</v>
          </cell>
        </row>
        <row r="1435">
          <cell r="P1435" t="str">
            <v>___</v>
          </cell>
          <cell r="Q1435" t="str">
            <v/>
          </cell>
          <cell r="T1435">
            <v>0</v>
          </cell>
          <cell r="U1435">
            <v>0</v>
          </cell>
          <cell r="W1435">
            <v>0</v>
          </cell>
        </row>
        <row r="1436">
          <cell r="P1436" t="str">
            <v>___</v>
          </cell>
          <cell r="Q1436" t="str">
            <v/>
          </cell>
          <cell r="T1436">
            <v>0</v>
          </cell>
          <cell r="U1436">
            <v>0</v>
          </cell>
          <cell r="W1436">
            <v>0</v>
          </cell>
        </row>
        <row r="1437">
          <cell r="P1437" t="str">
            <v>___</v>
          </cell>
          <cell r="Q1437" t="str">
            <v/>
          </cell>
          <cell r="T1437">
            <v>0</v>
          </cell>
          <cell r="U1437">
            <v>0</v>
          </cell>
          <cell r="W1437">
            <v>0</v>
          </cell>
        </row>
        <row r="1438">
          <cell r="P1438" t="str">
            <v>___</v>
          </cell>
          <cell r="Q1438" t="str">
            <v/>
          </cell>
          <cell r="T1438">
            <v>0</v>
          </cell>
          <cell r="U1438">
            <v>0</v>
          </cell>
          <cell r="W1438">
            <v>0</v>
          </cell>
        </row>
        <row r="1439">
          <cell r="P1439" t="str">
            <v>___</v>
          </cell>
          <cell r="Q1439" t="str">
            <v/>
          </cell>
          <cell r="T1439">
            <v>0</v>
          </cell>
          <cell r="U1439">
            <v>0</v>
          </cell>
          <cell r="W1439">
            <v>0</v>
          </cell>
        </row>
        <row r="1440">
          <cell r="P1440" t="str">
            <v>B004___1</v>
          </cell>
          <cell r="Q1440" t="str">
            <v>B0211005</v>
          </cell>
          <cell r="T1440">
            <v>900</v>
          </cell>
          <cell r="U1440">
            <v>920</v>
          </cell>
          <cell r="W1440">
            <v>920</v>
          </cell>
        </row>
        <row r="1441">
          <cell r="P1441" t="str">
            <v>___</v>
          </cell>
          <cell r="Q1441" t="str">
            <v/>
          </cell>
          <cell r="T1441">
            <v>0</v>
          </cell>
          <cell r="U1441">
            <v>0</v>
          </cell>
          <cell r="W1441">
            <v>0</v>
          </cell>
        </row>
        <row r="1442">
          <cell r="P1442" t="str">
            <v>___</v>
          </cell>
          <cell r="Q1442" t="str">
            <v/>
          </cell>
          <cell r="T1442">
            <v>0</v>
          </cell>
          <cell r="U1442">
            <v>0</v>
          </cell>
          <cell r="W1442">
            <v>0</v>
          </cell>
        </row>
        <row r="1443">
          <cell r="P1443" t="str">
            <v>B004___4</v>
          </cell>
          <cell r="Q1443" t="str">
            <v>B0214502</v>
          </cell>
          <cell r="T1443">
            <v>320</v>
          </cell>
          <cell r="U1443">
            <v>320</v>
          </cell>
          <cell r="W1443">
            <v>0</v>
          </cell>
        </row>
        <row r="1444">
          <cell r="P1444" t="str">
            <v>B004___4</v>
          </cell>
          <cell r="Q1444" t="str">
            <v>B0214503</v>
          </cell>
          <cell r="T1444">
            <v>0</v>
          </cell>
          <cell r="U1444">
            <v>0</v>
          </cell>
          <cell r="W1444">
            <v>0</v>
          </cell>
        </row>
        <row r="1445">
          <cell r="P1445" t="str">
            <v>___</v>
          </cell>
          <cell r="Q1445" t="str">
            <v/>
          </cell>
          <cell r="T1445">
            <v>0</v>
          </cell>
          <cell r="U1445">
            <v>0</v>
          </cell>
          <cell r="W1445">
            <v>0</v>
          </cell>
        </row>
        <row r="1446">
          <cell r="P1446" t="str">
            <v>___</v>
          </cell>
          <cell r="Q1446" t="str">
            <v/>
          </cell>
          <cell r="T1446">
            <v>0</v>
          </cell>
          <cell r="U1446">
            <v>0</v>
          </cell>
          <cell r="W1446">
            <v>0</v>
          </cell>
        </row>
        <row r="1447">
          <cell r="P1447" t="str">
            <v>B004___6</v>
          </cell>
          <cell r="Q1447" t="str">
            <v>B0216000</v>
          </cell>
          <cell r="T1447">
            <v>0</v>
          </cell>
          <cell r="U1447">
            <v>0</v>
          </cell>
          <cell r="W1447">
            <v>0</v>
          </cell>
        </row>
        <row r="1448">
          <cell r="P1448" t="str">
            <v>B004___6</v>
          </cell>
          <cell r="Q1448" t="str">
            <v>B0216001</v>
          </cell>
          <cell r="T1448">
            <v>3500</v>
          </cell>
          <cell r="U1448">
            <v>3500</v>
          </cell>
          <cell r="W1448">
            <v>3500</v>
          </cell>
        </row>
        <row r="1449">
          <cell r="P1449" t="str">
            <v>___</v>
          </cell>
          <cell r="T1449">
            <v>0</v>
          </cell>
          <cell r="U1449">
            <v>0</v>
          </cell>
          <cell r="W1449">
            <v>0</v>
          </cell>
        </row>
        <row r="1450">
          <cell r="P1450" t="str">
            <v>___</v>
          </cell>
          <cell r="T1450">
            <v>0</v>
          </cell>
          <cell r="U1450">
            <v>0</v>
          </cell>
          <cell r="W1450">
            <v>0</v>
          </cell>
        </row>
        <row r="1451">
          <cell r="P1451" t="str">
            <v>___</v>
          </cell>
          <cell r="T1451">
            <v>0</v>
          </cell>
          <cell r="U1451">
            <v>0</v>
          </cell>
          <cell r="W1451">
            <v>0</v>
          </cell>
        </row>
        <row r="1452">
          <cell r="P1452" t="str">
            <v>___</v>
          </cell>
          <cell r="T1452">
            <v>0</v>
          </cell>
          <cell r="U1452">
            <v>0</v>
          </cell>
          <cell r="W1452">
            <v>0</v>
          </cell>
        </row>
        <row r="1453">
          <cell r="P1453" t="str">
            <v>___</v>
          </cell>
          <cell r="T1453">
            <v>0</v>
          </cell>
          <cell r="U1453">
            <v>0</v>
          </cell>
          <cell r="W1453">
            <v>0</v>
          </cell>
        </row>
        <row r="1454">
          <cell r="P1454" t="str">
            <v>___</v>
          </cell>
          <cell r="T1454">
            <v>0</v>
          </cell>
          <cell r="U1454">
            <v>0</v>
          </cell>
          <cell r="W1454">
            <v>0</v>
          </cell>
        </row>
        <row r="1455">
          <cell r="P1455" t="str">
            <v>___H</v>
          </cell>
          <cell r="T1455">
            <v>0</v>
          </cell>
          <cell r="U1455">
            <v>0</v>
          </cell>
          <cell r="W1455">
            <v>0</v>
          </cell>
        </row>
        <row r="1456">
          <cell r="P1456" t="str">
            <v>___B</v>
          </cell>
          <cell r="T1456">
            <v>0</v>
          </cell>
          <cell r="U1456">
            <v>0</v>
          </cell>
          <cell r="W1456">
            <v>0</v>
          </cell>
        </row>
        <row r="1457">
          <cell r="P1457" t="str">
            <v>___L</v>
          </cell>
          <cell r="T1457" t="str">
            <v>Original</v>
          </cell>
          <cell r="U1457" t="str">
            <v>Revised</v>
          </cell>
          <cell r="W1457" t="str">
            <v>Original</v>
          </cell>
        </row>
        <row r="1458">
          <cell r="P1458" t="str">
            <v>___C</v>
          </cell>
          <cell r="T1458" t="str">
            <v>2012/13</v>
          </cell>
          <cell r="U1458" t="str">
            <v>2012/13</v>
          </cell>
          <cell r="W1458" t="str">
            <v>2013/14</v>
          </cell>
        </row>
        <row r="1459">
          <cell r="P1459" t="str">
            <v>___</v>
          </cell>
          <cell r="T1459">
            <v>0</v>
          </cell>
          <cell r="U1459">
            <v>0</v>
          </cell>
          <cell r="W1459">
            <v>0</v>
          </cell>
        </row>
        <row r="1460">
          <cell r="P1460" t="str">
            <v>___B</v>
          </cell>
          <cell r="T1460">
            <v>0</v>
          </cell>
          <cell r="U1460">
            <v>0</v>
          </cell>
          <cell r="W1460">
            <v>0</v>
          </cell>
        </row>
        <row r="1461">
          <cell r="P1461" t="str">
            <v>___</v>
          </cell>
          <cell r="T1461">
            <v>0</v>
          </cell>
          <cell r="U1461">
            <v>0</v>
          </cell>
          <cell r="W1461">
            <v>0</v>
          </cell>
        </row>
        <row r="1462">
          <cell r="P1462" t="str">
            <v>___</v>
          </cell>
          <cell r="T1462">
            <v>0</v>
          </cell>
          <cell r="U1462">
            <v>0</v>
          </cell>
          <cell r="W1462">
            <v>0</v>
          </cell>
        </row>
        <row r="1463">
          <cell r="P1463" t="str">
            <v>B005___1</v>
          </cell>
          <cell r="Q1463" t="str">
            <v>B0251000</v>
          </cell>
          <cell r="T1463">
            <v>738400</v>
          </cell>
          <cell r="U1463">
            <v>689670</v>
          </cell>
          <cell r="W1463">
            <v>625700</v>
          </cell>
        </row>
        <row r="1464">
          <cell r="P1464" t="str">
            <v>B005___1</v>
          </cell>
          <cell r="Q1464" t="str">
            <v>B0251002</v>
          </cell>
          <cell r="T1464">
            <v>41250</v>
          </cell>
          <cell r="U1464">
            <v>67750</v>
          </cell>
          <cell r="W1464">
            <v>41250</v>
          </cell>
        </row>
        <row r="1465">
          <cell r="P1465" t="str">
            <v>B005___1</v>
          </cell>
          <cell r="Q1465" t="str">
            <v>B0251004</v>
          </cell>
          <cell r="T1465">
            <v>3000</v>
          </cell>
          <cell r="U1465">
            <v>1500</v>
          </cell>
          <cell r="W1465">
            <v>3000</v>
          </cell>
        </row>
        <row r="1466">
          <cell r="P1466" t="str">
            <v>___</v>
          </cell>
          <cell r="Q1466" t="str">
            <v/>
          </cell>
          <cell r="T1466">
            <v>0</v>
          </cell>
          <cell r="U1466">
            <v>0</v>
          </cell>
          <cell r="W1466">
            <v>0</v>
          </cell>
        </row>
        <row r="1467">
          <cell r="P1467" t="str">
            <v>___</v>
          </cell>
          <cell r="Q1467" t="str">
            <v/>
          </cell>
          <cell r="T1467">
            <v>0</v>
          </cell>
          <cell r="U1467">
            <v>0</v>
          </cell>
          <cell r="W1467">
            <v>0</v>
          </cell>
        </row>
        <row r="1468">
          <cell r="P1468" t="str">
            <v>B005___3</v>
          </cell>
          <cell r="Q1468" t="str">
            <v>B0253000</v>
          </cell>
          <cell r="T1468">
            <v>383640</v>
          </cell>
          <cell r="U1468">
            <v>378450</v>
          </cell>
          <cell r="W1468">
            <v>488640</v>
          </cell>
        </row>
        <row r="1469">
          <cell r="P1469" t="str">
            <v>B005___3</v>
          </cell>
          <cell r="Q1469" t="str">
            <v>B0253100</v>
          </cell>
          <cell r="T1469">
            <v>7900</v>
          </cell>
          <cell r="U1469">
            <v>7900</v>
          </cell>
          <cell r="W1469">
            <v>7900</v>
          </cell>
        </row>
        <row r="1470">
          <cell r="P1470" t="str">
            <v>___</v>
          </cell>
          <cell r="Q1470" t="str">
            <v/>
          </cell>
          <cell r="T1470">
            <v>0</v>
          </cell>
          <cell r="U1470">
            <v>0</v>
          </cell>
          <cell r="W1470">
            <v>0</v>
          </cell>
        </row>
        <row r="1471">
          <cell r="P1471" t="str">
            <v>___</v>
          </cell>
          <cell r="Q1471" t="str">
            <v/>
          </cell>
          <cell r="T1471">
            <v>0</v>
          </cell>
          <cell r="U1471">
            <v>0</v>
          </cell>
          <cell r="W1471">
            <v>0</v>
          </cell>
        </row>
        <row r="1472">
          <cell r="P1472" t="str">
            <v>B005___4</v>
          </cell>
          <cell r="Q1472" t="str">
            <v>B0254000</v>
          </cell>
          <cell r="T1472">
            <v>10500</v>
          </cell>
          <cell r="U1472">
            <v>7500</v>
          </cell>
          <cell r="W1472">
            <v>10500</v>
          </cell>
        </row>
        <row r="1473">
          <cell r="P1473" t="str">
            <v>B005___4</v>
          </cell>
          <cell r="Q1473" t="str">
            <v>B0254200</v>
          </cell>
          <cell r="T1473">
            <v>5600</v>
          </cell>
          <cell r="U1473">
            <v>5600</v>
          </cell>
          <cell r="W1473">
            <v>5600</v>
          </cell>
        </row>
        <row r="1474">
          <cell r="P1474" t="str">
            <v>B005___4</v>
          </cell>
          <cell r="Q1474" t="str">
            <v>B0254400</v>
          </cell>
          <cell r="T1474">
            <v>363000</v>
          </cell>
          <cell r="U1474">
            <v>362000</v>
          </cell>
          <cell r="W1474">
            <v>283000</v>
          </cell>
        </row>
        <row r="1475">
          <cell r="P1475" t="str">
            <v>B005___4</v>
          </cell>
          <cell r="Q1475" t="str">
            <v>B0254500</v>
          </cell>
          <cell r="T1475">
            <v>0</v>
          </cell>
          <cell r="U1475">
            <v>0</v>
          </cell>
          <cell r="W1475">
            <v>0</v>
          </cell>
        </row>
        <row r="1476">
          <cell r="P1476" t="str">
            <v>B005___4</v>
          </cell>
          <cell r="Q1476" t="str">
            <v>B0254600</v>
          </cell>
          <cell r="T1476">
            <v>500</v>
          </cell>
          <cell r="U1476">
            <v>500</v>
          </cell>
          <cell r="W1476">
            <v>500</v>
          </cell>
        </row>
        <row r="1477">
          <cell r="P1477" t="str">
            <v>B005___4</v>
          </cell>
          <cell r="Q1477" t="str">
            <v>B0254700</v>
          </cell>
          <cell r="T1477">
            <v>500</v>
          </cell>
          <cell r="U1477">
            <v>500</v>
          </cell>
          <cell r="W1477">
            <v>500</v>
          </cell>
        </row>
        <row r="1478">
          <cell r="P1478" t="str">
            <v>___</v>
          </cell>
          <cell r="Q1478" t="str">
            <v/>
          </cell>
          <cell r="T1478">
            <v>0</v>
          </cell>
          <cell r="U1478">
            <v>0</v>
          </cell>
          <cell r="W1478">
            <v>0</v>
          </cell>
        </row>
        <row r="1479">
          <cell r="P1479" t="str">
            <v>___</v>
          </cell>
          <cell r="Q1479" t="str">
            <v/>
          </cell>
          <cell r="T1479">
            <v>0</v>
          </cell>
          <cell r="U1479">
            <v>0</v>
          </cell>
          <cell r="W1479">
            <v>0</v>
          </cell>
        </row>
        <row r="1480">
          <cell r="P1480" t="str">
            <v>___</v>
          </cell>
          <cell r="Q1480" t="str">
            <v/>
          </cell>
          <cell r="T1480">
            <v>0</v>
          </cell>
          <cell r="U1480">
            <v>0</v>
          </cell>
          <cell r="W1480">
            <v>0</v>
          </cell>
        </row>
        <row r="1481">
          <cell r="P1481" t="str">
            <v>___</v>
          </cell>
          <cell r="Q1481" t="str">
            <v/>
          </cell>
          <cell r="T1481">
            <v>0</v>
          </cell>
          <cell r="U1481">
            <v>0</v>
          </cell>
          <cell r="W1481">
            <v>0</v>
          </cell>
        </row>
        <row r="1482">
          <cell r="P1482" t="str">
            <v>___</v>
          </cell>
          <cell r="Q1482" t="str">
            <v/>
          </cell>
          <cell r="T1482">
            <v>0</v>
          </cell>
          <cell r="U1482">
            <v>0</v>
          </cell>
          <cell r="W1482">
            <v>0</v>
          </cell>
        </row>
        <row r="1483">
          <cell r="P1483" t="str">
            <v>B005___8</v>
          </cell>
          <cell r="Q1483" t="str">
            <v>B0258201</v>
          </cell>
          <cell r="T1483">
            <v>1106000</v>
          </cell>
          <cell r="U1483">
            <v>1061000</v>
          </cell>
          <cell r="W1483">
            <v>1056000</v>
          </cell>
        </row>
        <row r="1484">
          <cell r="P1484" t="str">
            <v>___</v>
          </cell>
          <cell r="Q1484" t="str">
            <v/>
          </cell>
          <cell r="T1484">
            <v>0</v>
          </cell>
          <cell r="U1484">
            <v>0</v>
          </cell>
          <cell r="W1484">
            <v>0</v>
          </cell>
        </row>
        <row r="1485">
          <cell r="P1485" t="str">
            <v>___</v>
          </cell>
          <cell r="Q1485" t="str">
            <v/>
          </cell>
          <cell r="T1485">
            <v>0</v>
          </cell>
          <cell r="U1485">
            <v>0</v>
          </cell>
          <cell r="W1485">
            <v>0</v>
          </cell>
        </row>
        <row r="1486">
          <cell r="P1486" t="str">
            <v>___</v>
          </cell>
          <cell r="Q1486" t="str">
            <v/>
          </cell>
          <cell r="T1486">
            <v>0</v>
          </cell>
          <cell r="U1486">
            <v>0</v>
          </cell>
          <cell r="W1486">
            <v>0</v>
          </cell>
        </row>
        <row r="1487">
          <cell r="P1487" t="str">
            <v>___</v>
          </cell>
          <cell r="Q1487" t="str">
            <v/>
          </cell>
          <cell r="T1487">
            <v>0</v>
          </cell>
          <cell r="U1487">
            <v>0</v>
          </cell>
          <cell r="W1487">
            <v>0</v>
          </cell>
        </row>
        <row r="1488">
          <cell r="P1488" t="str">
            <v>___</v>
          </cell>
          <cell r="Q1488" t="str">
            <v/>
          </cell>
          <cell r="T1488">
            <v>0</v>
          </cell>
          <cell r="U1488">
            <v>0</v>
          </cell>
          <cell r="W1488">
            <v>0</v>
          </cell>
        </row>
        <row r="1489">
          <cell r="P1489" t="str">
            <v>___</v>
          </cell>
          <cell r="Q1489" t="str">
            <v/>
          </cell>
          <cell r="T1489">
            <v>0</v>
          </cell>
          <cell r="U1489">
            <v>0</v>
          </cell>
          <cell r="W1489">
            <v>0</v>
          </cell>
        </row>
        <row r="1490">
          <cell r="P1490" t="str">
            <v>B005___1</v>
          </cell>
          <cell r="Q1490" t="str">
            <v>B0251005</v>
          </cell>
          <cell r="T1490">
            <v>6100</v>
          </cell>
          <cell r="U1490">
            <v>6210</v>
          </cell>
          <cell r="W1490">
            <v>6210</v>
          </cell>
        </row>
        <row r="1491">
          <cell r="P1491" t="str">
            <v>___</v>
          </cell>
          <cell r="Q1491" t="str">
            <v/>
          </cell>
          <cell r="T1491">
            <v>0</v>
          </cell>
          <cell r="U1491">
            <v>0</v>
          </cell>
          <cell r="W1491">
            <v>0</v>
          </cell>
        </row>
        <row r="1492">
          <cell r="P1492" t="str">
            <v>___</v>
          </cell>
          <cell r="Q1492" t="str">
            <v/>
          </cell>
          <cell r="T1492">
            <v>0</v>
          </cell>
          <cell r="U1492">
            <v>0</v>
          </cell>
          <cell r="W1492">
            <v>0</v>
          </cell>
        </row>
        <row r="1493">
          <cell r="P1493" t="str">
            <v>B005___4</v>
          </cell>
          <cell r="Q1493" t="str">
            <v>B0254502</v>
          </cell>
          <cell r="T1493">
            <v>3930</v>
          </cell>
          <cell r="U1493">
            <v>3930</v>
          </cell>
          <cell r="W1493">
            <v>3710</v>
          </cell>
        </row>
        <row r="1494">
          <cell r="P1494" t="str">
            <v>B005___4</v>
          </cell>
          <cell r="Q1494" t="str">
            <v>B0254503</v>
          </cell>
          <cell r="T1494">
            <v>210</v>
          </cell>
          <cell r="U1494">
            <v>250</v>
          </cell>
          <cell r="W1494">
            <v>250</v>
          </cell>
        </row>
        <row r="1495">
          <cell r="P1495" t="str">
            <v>___</v>
          </cell>
          <cell r="Q1495" t="str">
            <v/>
          </cell>
          <cell r="T1495">
            <v>0</v>
          </cell>
          <cell r="U1495">
            <v>0</v>
          </cell>
          <cell r="W1495">
            <v>0</v>
          </cell>
        </row>
        <row r="1496">
          <cell r="P1496" t="str">
            <v>___</v>
          </cell>
          <cell r="Q1496" t="str">
            <v/>
          </cell>
          <cell r="T1496">
            <v>0</v>
          </cell>
          <cell r="U1496">
            <v>0</v>
          </cell>
          <cell r="W1496">
            <v>0</v>
          </cell>
        </row>
        <row r="1497">
          <cell r="P1497" t="str">
            <v>B005___6</v>
          </cell>
          <cell r="Q1497" t="str">
            <v>B0256000</v>
          </cell>
          <cell r="T1497">
            <v>159900</v>
          </cell>
          <cell r="U1497">
            <v>136800</v>
          </cell>
          <cell r="W1497">
            <v>151840</v>
          </cell>
        </row>
        <row r="1498">
          <cell r="P1498" t="str">
            <v>B005___6</v>
          </cell>
          <cell r="Q1498" t="str">
            <v>B0256001</v>
          </cell>
          <cell r="T1498">
            <v>28700</v>
          </cell>
          <cell r="U1498">
            <v>30200</v>
          </cell>
          <cell r="W1498">
            <v>30600</v>
          </cell>
        </row>
        <row r="1499">
          <cell r="P1499" t="str">
            <v>___</v>
          </cell>
          <cell r="Q1499" t="str">
            <v/>
          </cell>
          <cell r="T1499">
            <v>0</v>
          </cell>
          <cell r="U1499">
            <v>0</v>
          </cell>
          <cell r="W1499">
            <v>0</v>
          </cell>
        </row>
        <row r="1500">
          <cell r="P1500" t="str">
            <v>___</v>
          </cell>
          <cell r="Q1500" t="str">
            <v/>
          </cell>
          <cell r="T1500">
            <v>0</v>
          </cell>
          <cell r="U1500">
            <v>0</v>
          </cell>
          <cell r="W1500">
            <v>0</v>
          </cell>
        </row>
        <row r="1501">
          <cell r="P1501" t="str">
            <v>B005___7</v>
          </cell>
          <cell r="Q1501" t="str">
            <v>B0257000</v>
          </cell>
          <cell r="T1501">
            <v>186600</v>
          </cell>
          <cell r="U1501">
            <v>185800</v>
          </cell>
          <cell r="W1501">
            <v>193300</v>
          </cell>
        </row>
        <row r="1502">
          <cell r="P1502" t="str">
            <v>___</v>
          </cell>
          <cell r="Q1502" t="str">
            <v/>
          </cell>
          <cell r="T1502">
            <v>0</v>
          </cell>
          <cell r="U1502">
            <v>0</v>
          </cell>
          <cell r="W1502">
            <v>0</v>
          </cell>
        </row>
        <row r="1503">
          <cell r="P1503" t="str">
            <v>___</v>
          </cell>
          <cell r="Q1503" t="str">
            <v/>
          </cell>
          <cell r="T1503">
            <v>0</v>
          </cell>
          <cell r="U1503">
            <v>0</v>
          </cell>
          <cell r="W1503">
            <v>0</v>
          </cell>
        </row>
        <row r="1504">
          <cell r="P1504" t="str">
            <v>B005a___8</v>
          </cell>
          <cell r="Q1504" t="str">
            <v>B0258600</v>
          </cell>
          <cell r="T1504">
            <v>0</v>
          </cell>
          <cell r="U1504">
            <v>0</v>
          </cell>
          <cell r="W1504">
            <v>0</v>
          </cell>
        </row>
        <row r="1505">
          <cell r="P1505" t="str">
            <v>___</v>
          </cell>
          <cell r="T1505">
            <v>0</v>
          </cell>
          <cell r="U1505">
            <v>0</v>
          </cell>
          <cell r="W1505">
            <v>0</v>
          </cell>
        </row>
        <row r="1506">
          <cell r="P1506" t="str">
            <v>___</v>
          </cell>
          <cell r="T1506">
            <v>0</v>
          </cell>
          <cell r="U1506">
            <v>0</v>
          </cell>
          <cell r="W1506">
            <v>0</v>
          </cell>
        </row>
        <row r="1507">
          <cell r="P1507" t="str">
            <v>___</v>
          </cell>
          <cell r="T1507">
            <v>0</v>
          </cell>
          <cell r="U1507">
            <v>0</v>
          </cell>
          <cell r="W1507">
            <v>0</v>
          </cell>
        </row>
        <row r="1508">
          <cell r="P1508" t="str">
            <v>___</v>
          </cell>
          <cell r="T1508">
            <v>0</v>
          </cell>
          <cell r="U1508">
            <v>0</v>
          </cell>
          <cell r="W1508">
            <v>0</v>
          </cell>
        </row>
        <row r="1509">
          <cell r="P1509" t="str">
            <v>___</v>
          </cell>
          <cell r="T1509">
            <v>0</v>
          </cell>
          <cell r="U1509">
            <v>0</v>
          </cell>
          <cell r="W1509">
            <v>0</v>
          </cell>
        </row>
        <row r="1510">
          <cell r="P1510" t="str">
            <v>___</v>
          </cell>
          <cell r="T1510">
            <v>0</v>
          </cell>
          <cell r="U1510">
            <v>0</v>
          </cell>
          <cell r="W1510">
            <v>0</v>
          </cell>
        </row>
        <row r="1511">
          <cell r="P1511" t="str">
            <v>___H</v>
          </cell>
          <cell r="T1511">
            <v>0</v>
          </cell>
          <cell r="U1511">
            <v>0</v>
          </cell>
          <cell r="W1511">
            <v>0</v>
          </cell>
        </row>
        <row r="1512">
          <cell r="P1512" t="str">
            <v>___B</v>
          </cell>
          <cell r="T1512">
            <v>0</v>
          </cell>
          <cell r="U1512">
            <v>0</v>
          </cell>
          <cell r="W1512">
            <v>0</v>
          </cell>
        </row>
        <row r="1513">
          <cell r="P1513" t="str">
            <v>___L</v>
          </cell>
          <cell r="T1513" t="str">
            <v>Original</v>
          </cell>
          <cell r="U1513" t="str">
            <v>Revised</v>
          </cell>
          <cell r="W1513" t="str">
            <v>Original</v>
          </cell>
        </row>
        <row r="1514">
          <cell r="P1514" t="str">
            <v>___C</v>
          </cell>
          <cell r="T1514" t="str">
            <v>2012/13</v>
          </cell>
          <cell r="U1514" t="str">
            <v>2012/13</v>
          </cell>
          <cell r="W1514" t="str">
            <v>2013/14</v>
          </cell>
        </row>
        <row r="1515">
          <cell r="P1515" t="str">
            <v>___</v>
          </cell>
          <cell r="T1515">
            <v>0</v>
          </cell>
          <cell r="U1515">
            <v>0</v>
          </cell>
          <cell r="W1515">
            <v>0</v>
          </cell>
        </row>
        <row r="1516">
          <cell r="P1516" t="str">
            <v>___B</v>
          </cell>
          <cell r="T1516">
            <v>0</v>
          </cell>
          <cell r="U1516">
            <v>0</v>
          </cell>
          <cell r="W1516">
            <v>0</v>
          </cell>
        </row>
        <row r="1517">
          <cell r="P1517" t="str">
            <v>___</v>
          </cell>
          <cell r="T1517">
            <v>0</v>
          </cell>
          <cell r="U1517">
            <v>0</v>
          </cell>
          <cell r="W1517">
            <v>0</v>
          </cell>
        </row>
        <row r="1518">
          <cell r="P1518" t="str">
            <v>___</v>
          </cell>
          <cell r="T1518">
            <v>0</v>
          </cell>
          <cell r="U1518">
            <v>0</v>
          </cell>
          <cell r="W1518">
            <v>0</v>
          </cell>
        </row>
        <row r="1519">
          <cell r="P1519" t="str">
            <v>B006___1</v>
          </cell>
          <cell r="Q1519" t="str">
            <v>B0301000</v>
          </cell>
          <cell r="T1519">
            <v>81200</v>
          </cell>
          <cell r="U1519">
            <v>81200</v>
          </cell>
          <cell r="W1519">
            <v>83100</v>
          </cell>
        </row>
        <row r="1520">
          <cell r="P1520" t="str">
            <v>___</v>
          </cell>
          <cell r="Q1520" t="str">
            <v/>
          </cell>
          <cell r="T1520">
            <v>0</v>
          </cell>
          <cell r="U1520">
            <v>0</v>
          </cell>
          <cell r="W1520">
            <v>0</v>
          </cell>
        </row>
        <row r="1521">
          <cell r="P1521" t="str">
            <v>___</v>
          </cell>
          <cell r="Q1521" t="str">
            <v/>
          </cell>
          <cell r="T1521">
            <v>0</v>
          </cell>
          <cell r="U1521">
            <v>0</v>
          </cell>
          <cell r="W1521">
            <v>0</v>
          </cell>
        </row>
        <row r="1522">
          <cell r="P1522" t="str">
            <v>B006___2</v>
          </cell>
          <cell r="Q1522" t="str">
            <v>B0302000</v>
          </cell>
          <cell r="T1522">
            <v>300</v>
          </cell>
          <cell r="U1522">
            <v>300</v>
          </cell>
          <cell r="W1522">
            <v>300</v>
          </cell>
        </row>
        <row r="1523">
          <cell r="P1523" t="str">
            <v>B006___2</v>
          </cell>
          <cell r="Q1523" t="str">
            <v>B0302101</v>
          </cell>
          <cell r="T1523">
            <v>17500</v>
          </cell>
          <cell r="U1523">
            <v>17500</v>
          </cell>
          <cell r="W1523">
            <v>17500</v>
          </cell>
        </row>
        <row r="1524">
          <cell r="P1524" t="str">
            <v>___</v>
          </cell>
          <cell r="Q1524" t="str">
            <v/>
          </cell>
          <cell r="T1524">
            <v>0</v>
          </cell>
          <cell r="U1524">
            <v>0</v>
          </cell>
          <cell r="W1524">
            <v>0</v>
          </cell>
        </row>
        <row r="1525">
          <cell r="P1525" t="str">
            <v>___</v>
          </cell>
          <cell r="Q1525" t="str">
            <v/>
          </cell>
          <cell r="T1525">
            <v>0</v>
          </cell>
          <cell r="U1525">
            <v>0</v>
          </cell>
          <cell r="W1525">
            <v>0</v>
          </cell>
        </row>
        <row r="1526">
          <cell r="P1526" t="str">
            <v>B006___3</v>
          </cell>
          <cell r="Q1526" t="str">
            <v>B0303100</v>
          </cell>
          <cell r="T1526">
            <v>6600</v>
          </cell>
          <cell r="U1526">
            <v>6600</v>
          </cell>
          <cell r="W1526">
            <v>6600</v>
          </cell>
        </row>
        <row r="1527">
          <cell r="P1527" t="str">
            <v>___</v>
          </cell>
          <cell r="Q1527" t="str">
            <v/>
          </cell>
          <cell r="T1527">
            <v>0</v>
          </cell>
          <cell r="U1527">
            <v>0</v>
          </cell>
          <cell r="W1527">
            <v>0</v>
          </cell>
        </row>
        <row r="1528">
          <cell r="P1528" t="str">
            <v>___</v>
          </cell>
          <cell r="Q1528" t="str">
            <v/>
          </cell>
          <cell r="T1528">
            <v>0</v>
          </cell>
          <cell r="U1528">
            <v>0</v>
          </cell>
          <cell r="W1528">
            <v>0</v>
          </cell>
        </row>
        <row r="1529">
          <cell r="P1529" t="str">
            <v>B006___4</v>
          </cell>
          <cell r="Q1529" t="str">
            <v>B0304000</v>
          </cell>
          <cell r="T1529">
            <v>15000</v>
          </cell>
          <cell r="U1529">
            <v>11000</v>
          </cell>
          <cell r="W1529">
            <v>15000</v>
          </cell>
        </row>
        <row r="1530">
          <cell r="P1530" t="str">
            <v>B006___4</v>
          </cell>
          <cell r="Q1530" t="str">
            <v>B0304400</v>
          </cell>
          <cell r="T1530">
            <v>25000</v>
          </cell>
          <cell r="U1530">
            <v>41740</v>
          </cell>
          <cell r="W1530">
            <v>25000</v>
          </cell>
        </row>
        <row r="1531">
          <cell r="P1531" t="str">
            <v>___</v>
          </cell>
          <cell r="Q1531" t="str">
            <v/>
          </cell>
          <cell r="T1531">
            <v>0</v>
          </cell>
          <cell r="U1531">
            <v>0</v>
          </cell>
          <cell r="W1531">
            <v>0</v>
          </cell>
        </row>
        <row r="1532">
          <cell r="P1532" t="str">
            <v>___</v>
          </cell>
          <cell r="Q1532" t="str">
            <v/>
          </cell>
          <cell r="T1532">
            <v>0</v>
          </cell>
          <cell r="U1532">
            <v>0</v>
          </cell>
          <cell r="W1532">
            <v>0</v>
          </cell>
        </row>
        <row r="1533">
          <cell r="P1533" t="str">
            <v>B006___5</v>
          </cell>
          <cell r="Q1533" t="str">
            <v>B0305004</v>
          </cell>
          <cell r="T1533">
            <v>20000</v>
          </cell>
          <cell r="U1533">
            <v>20000</v>
          </cell>
          <cell r="W1533">
            <v>20000</v>
          </cell>
        </row>
        <row r="1534">
          <cell r="P1534" t="str">
            <v>___</v>
          </cell>
          <cell r="Q1534" t="str">
            <v/>
          </cell>
          <cell r="T1534">
            <v>0</v>
          </cell>
          <cell r="U1534">
            <v>0</v>
          </cell>
          <cell r="W1534">
            <v>0</v>
          </cell>
        </row>
        <row r="1535">
          <cell r="P1535" t="str">
            <v>___</v>
          </cell>
          <cell r="Q1535" t="str">
            <v/>
          </cell>
          <cell r="T1535">
            <v>0</v>
          </cell>
          <cell r="U1535">
            <v>0</v>
          </cell>
          <cell r="W1535">
            <v>0</v>
          </cell>
        </row>
        <row r="1536">
          <cell r="P1536" t="str">
            <v>___</v>
          </cell>
          <cell r="Q1536" t="str">
            <v/>
          </cell>
          <cell r="T1536">
            <v>0</v>
          </cell>
          <cell r="U1536">
            <v>0</v>
          </cell>
          <cell r="W1536">
            <v>0</v>
          </cell>
        </row>
        <row r="1537">
          <cell r="P1537" t="str">
            <v>___</v>
          </cell>
          <cell r="Q1537" t="str">
            <v/>
          </cell>
          <cell r="T1537">
            <v>0</v>
          </cell>
          <cell r="U1537">
            <v>0</v>
          </cell>
          <cell r="W1537">
            <v>0</v>
          </cell>
        </row>
        <row r="1538">
          <cell r="P1538" t="str">
            <v>___</v>
          </cell>
          <cell r="Q1538" t="str">
            <v/>
          </cell>
          <cell r="T1538">
            <v>0</v>
          </cell>
          <cell r="U1538">
            <v>0</v>
          </cell>
          <cell r="W1538">
            <v>0</v>
          </cell>
        </row>
        <row r="1539">
          <cell r="P1539" t="str">
            <v>B006___8</v>
          </cell>
          <cell r="Q1539" t="str">
            <v>B0308004</v>
          </cell>
          <cell r="T1539">
            <v>78000</v>
          </cell>
          <cell r="U1539">
            <v>78000</v>
          </cell>
          <cell r="W1539">
            <v>78000</v>
          </cell>
        </row>
        <row r="1540">
          <cell r="P1540" t="str">
            <v>B006___8</v>
          </cell>
          <cell r="Q1540" t="str">
            <v>B0308200</v>
          </cell>
          <cell r="T1540">
            <v>0</v>
          </cell>
          <cell r="U1540">
            <v>16740</v>
          </cell>
          <cell r="W1540">
            <v>20000</v>
          </cell>
        </row>
        <row r="1541">
          <cell r="P1541" t="str">
            <v>B006___8</v>
          </cell>
          <cell r="Q1541" t="str">
            <v>B0308302</v>
          </cell>
          <cell r="T1541">
            <v>500</v>
          </cell>
          <cell r="U1541">
            <v>500</v>
          </cell>
          <cell r="W1541">
            <v>500</v>
          </cell>
        </row>
        <row r="1542">
          <cell r="P1542" t="str">
            <v>___</v>
          </cell>
          <cell r="Q1542" t="str">
            <v/>
          </cell>
          <cell r="T1542">
            <v>0</v>
          </cell>
          <cell r="U1542">
            <v>0</v>
          </cell>
          <cell r="W1542">
            <v>0</v>
          </cell>
        </row>
        <row r="1543">
          <cell r="P1543" t="str">
            <v>___</v>
          </cell>
          <cell r="Q1543" t="str">
            <v/>
          </cell>
          <cell r="T1543">
            <v>0</v>
          </cell>
          <cell r="U1543">
            <v>0</v>
          </cell>
          <cell r="W1543">
            <v>0</v>
          </cell>
        </row>
        <row r="1544">
          <cell r="P1544" t="str">
            <v>___</v>
          </cell>
          <cell r="Q1544" t="str">
            <v/>
          </cell>
          <cell r="T1544">
            <v>0</v>
          </cell>
          <cell r="U1544">
            <v>0</v>
          </cell>
          <cell r="W1544">
            <v>0</v>
          </cell>
        </row>
        <row r="1545">
          <cell r="P1545" t="str">
            <v>___</v>
          </cell>
          <cell r="Q1545" t="str">
            <v/>
          </cell>
          <cell r="T1545">
            <v>0</v>
          </cell>
          <cell r="U1545">
            <v>0</v>
          </cell>
          <cell r="W1545">
            <v>0</v>
          </cell>
        </row>
        <row r="1546">
          <cell r="P1546" t="str">
            <v>___</v>
          </cell>
          <cell r="Q1546" t="str">
            <v/>
          </cell>
          <cell r="T1546">
            <v>0</v>
          </cell>
          <cell r="U1546">
            <v>0</v>
          </cell>
          <cell r="W1546">
            <v>0</v>
          </cell>
        </row>
        <row r="1547">
          <cell r="P1547" t="str">
            <v>___</v>
          </cell>
          <cell r="Q1547" t="str">
            <v/>
          </cell>
          <cell r="T1547">
            <v>0</v>
          </cell>
          <cell r="U1547">
            <v>0</v>
          </cell>
          <cell r="W1547">
            <v>0</v>
          </cell>
        </row>
        <row r="1548">
          <cell r="P1548" t="str">
            <v>B006___1</v>
          </cell>
          <cell r="Q1548" t="str">
            <v>B0301005</v>
          </cell>
          <cell r="T1548">
            <v>1070</v>
          </cell>
          <cell r="U1548">
            <v>1090</v>
          </cell>
          <cell r="W1548">
            <v>1090</v>
          </cell>
        </row>
        <row r="1549">
          <cell r="P1549" t="str">
            <v>___</v>
          </cell>
          <cell r="Q1549" t="str">
            <v/>
          </cell>
          <cell r="T1549">
            <v>0</v>
          </cell>
          <cell r="U1549">
            <v>0</v>
          </cell>
          <cell r="W1549">
            <v>0</v>
          </cell>
        </row>
        <row r="1550">
          <cell r="P1550" t="str">
            <v>___</v>
          </cell>
          <cell r="Q1550" t="str">
            <v/>
          </cell>
          <cell r="T1550">
            <v>0</v>
          </cell>
          <cell r="U1550">
            <v>0</v>
          </cell>
          <cell r="W1550">
            <v>0</v>
          </cell>
        </row>
        <row r="1551">
          <cell r="P1551" t="str">
            <v>B006___4</v>
          </cell>
          <cell r="Q1551" t="str">
            <v>B0304502</v>
          </cell>
          <cell r="T1551">
            <v>560</v>
          </cell>
          <cell r="U1551">
            <v>560</v>
          </cell>
          <cell r="W1551">
            <v>530</v>
          </cell>
        </row>
        <row r="1552">
          <cell r="P1552" t="str">
            <v>___</v>
          </cell>
          <cell r="Q1552" t="str">
            <v/>
          </cell>
          <cell r="T1552">
            <v>0</v>
          </cell>
          <cell r="U1552">
            <v>0</v>
          </cell>
          <cell r="W1552">
            <v>0</v>
          </cell>
        </row>
        <row r="1553">
          <cell r="P1553" t="str">
            <v>___</v>
          </cell>
          <cell r="Q1553" t="str">
            <v/>
          </cell>
          <cell r="T1553">
            <v>0</v>
          </cell>
          <cell r="U1553">
            <v>0</v>
          </cell>
          <cell r="W1553">
            <v>0</v>
          </cell>
        </row>
        <row r="1554">
          <cell r="P1554" t="str">
            <v>B006___5</v>
          </cell>
          <cell r="Q1554" t="str">
            <v>B0305000</v>
          </cell>
          <cell r="T1554">
            <v>200600</v>
          </cell>
          <cell r="U1554">
            <v>195450</v>
          </cell>
          <cell r="W1554">
            <v>198620</v>
          </cell>
        </row>
        <row r="1555">
          <cell r="P1555" t="str">
            <v>B006___5</v>
          </cell>
          <cell r="Q1555" t="str">
            <v>B0305100</v>
          </cell>
          <cell r="T1555">
            <v>46650</v>
          </cell>
          <cell r="U1555">
            <v>46650</v>
          </cell>
          <cell r="W1555">
            <v>46650</v>
          </cell>
        </row>
        <row r="1556">
          <cell r="P1556" t="str">
            <v>___</v>
          </cell>
          <cell r="Q1556" t="str">
            <v/>
          </cell>
          <cell r="T1556">
            <v>0</v>
          </cell>
          <cell r="U1556">
            <v>0</v>
          </cell>
          <cell r="W1556">
            <v>0</v>
          </cell>
        </row>
        <row r="1557">
          <cell r="P1557" t="str">
            <v>___</v>
          </cell>
          <cell r="Q1557" t="str">
            <v/>
          </cell>
          <cell r="T1557">
            <v>0</v>
          </cell>
          <cell r="U1557">
            <v>0</v>
          </cell>
          <cell r="W1557">
            <v>0</v>
          </cell>
        </row>
        <row r="1558">
          <cell r="P1558" t="str">
            <v>B006___6</v>
          </cell>
          <cell r="Q1558" t="str">
            <v>B0306000</v>
          </cell>
          <cell r="T1558">
            <v>26700</v>
          </cell>
          <cell r="U1558">
            <v>24200</v>
          </cell>
          <cell r="W1558">
            <v>22900</v>
          </cell>
        </row>
        <row r="1559">
          <cell r="P1559" t="str">
            <v>B006___6</v>
          </cell>
          <cell r="Q1559" t="str">
            <v>B0306001</v>
          </cell>
          <cell r="T1559">
            <v>9600</v>
          </cell>
          <cell r="U1559">
            <v>10100</v>
          </cell>
          <cell r="W1559">
            <v>10200</v>
          </cell>
        </row>
        <row r="1560">
          <cell r="P1560" t="str">
            <v>___</v>
          </cell>
          <cell r="Q1560" t="str">
            <v/>
          </cell>
          <cell r="T1560">
            <v>0</v>
          </cell>
          <cell r="U1560">
            <v>0</v>
          </cell>
          <cell r="W1560">
            <v>0</v>
          </cell>
        </row>
        <row r="1561">
          <cell r="P1561" t="str">
            <v>___</v>
          </cell>
          <cell r="Q1561" t="str">
            <v/>
          </cell>
          <cell r="T1561">
            <v>0</v>
          </cell>
          <cell r="U1561">
            <v>0</v>
          </cell>
          <cell r="W1561">
            <v>0</v>
          </cell>
        </row>
        <row r="1562">
          <cell r="P1562" t="str">
            <v>B006___7</v>
          </cell>
          <cell r="Q1562" t="str">
            <v>B0307000</v>
          </cell>
          <cell r="T1562">
            <v>14300</v>
          </cell>
          <cell r="U1562">
            <v>14300</v>
          </cell>
          <cell r="W1562">
            <v>14300</v>
          </cell>
        </row>
        <row r="1563">
          <cell r="P1563" t="str">
            <v>B006___7</v>
          </cell>
          <cell r="Q1563" t="str">
            <v>B0307001</v>
          </cell>
          <cell r="T1563">
            <v>0</v>
          </cell>
          <cell r="U1563">
            <v>0</v>
          </cell>
          <cell r="W1563">
            <v>0</v>
          </cell>
        </row>
        <row r="1564">
          <cell r="P1564" t="str">
            <v>___</v>
          </cell>
          <cell r="T1564">
            <v>0</v>
          </cell>
          <cell r="U1564">
            <v>0</v>
          </cell>
          <cell r="W1564">
            <v>0</v>
          </cell>
        </row>
        <row r="1565">
          <cell r="P1565" t="str">
            <v>___</v>
          </cell>
          <cell r="T1565">
            <v>0</v>
          </cell>
          <cell r="U1565">
            <v>0</v>
          </cell>
          <cell r="W1565">
            <v>0</v>
          </cell>
        </row>
        <row r="1566">
          <cell r="P1566" t="str">
            <v>___</v>
          </cell>
          <cell r="T1566">
            <v>0</v>
          </cell>
          <cell r="U1566">
            <v>0</v>
          </cell>
          <cell r="W1566">
            <v>0</v>
          </cell>
        </row>
        <row r="1567">
          <cell r="P1567" t="str">
            <v>___</v>
          </cell>
          <cell r="T1567">
            <v>0</v>
          </cell>
          <cell r="U1567">
            <v>0</v>
          </cell>
          <cell r="W1567">
            <v>0</v>
          </cell>
        </row>
        <row r="1568">
          <cell r="P1568" t="str">
            <v>___</v>
          </cell>
          <cell r="T1568">
            <v>0</v>
          </cell>
          <cell r="U1568">
            <v>0</v>
          </cell>
          <cell r="W1568">
            <v>0</v>
          </cell>
        </row>
        <row r="1569">
          <cell r="P1569" t="str">
            <v>___</v>
          </cell>
          <cell r="T1569">
            <v>0</v>
          </cell>
          <cell r="U1569">
            <v>0</v>
          </cell>
          <cell r="W1569">
            <v>0</v>
          </cell>
        </row>
        <row r="1570">
          <cell r="P1570" t="str">
            <v>___H</v>
          </cell>
          <cell r="T1570">
            <v>0</v>
          </cell>
          <cell r="U1570">
            <v>0</v>
          </cell>
          <cell r="W1570">
            <v>0</v>
          </cell>
        </row>
        <row r="1571">
          <cell r="P1571" t="str">
            <v>___B</v>
          </cell>
          <cell r="T1571">
            <v>0</v>
          </cell>
          <cell r="U1571">
            <v>0</v>
          </cell>
          <cell r="W1571">
            <v>0</v>
          </cell>
        </row>
        <row r="1572">
          <cell r="P1572" t="str">
            <v>___L</v>
          </cell>
          <cell r="T1572" t="str">
            <v>Original</v>
          </cell>
          <cell r="U1572" t="str">
            <v>Revised</v>
          </cell>
          <cell r="W1572" t="str">
            <v>Original</v>
          </cell>
        </row>
        <row r="1573">
          <cell r="P1573" t="str">
            <v>___C</v>
          </cell>
          <cell r="T1573" t="str">
            <v>2012/13</v>
          </cell>
          <cell r="U1573" t="str">
            <v>2012/13</v>
          </cell>
          <cell r="W1573" t="str">
            <v>2013/14</v>
          </cell>
        </row>
        <row r="1574">
          <cell r="P1574" t="str">
            <v>___</v>
          </cell>
          <cell r="T1574">
            <v>0</v>
          </cell>
          <cell r="U1574">
            <v>0</v>
          </cell>
          <cell r="W1574">
            <v>0</v>
          </cell>
        </row>
        <row r="1575">
          <cell r="P1575" t="str">
            <v>___B</v>
          </cell>
          <cell r="T1575">
            <v>0</v>
          </cell>
          <cell r="U1575">
            <v>0</v>
          </cell>
          <cell r="W1575">
            <v>0</v>
          </cell>
        </row>
        <row r="1576">
          <cell r="P1576" t="str">
            <v>___</v>
          </cell>
          <cell r="T1576">
            <v>0</v>
          </cell>
          <cell r="U1576">
            <v>0</v>
          </cell>
          <cell r="W1576">
            <v>0</v>
          </cell>
        </row>
        <row r="1577">
          <cell r="P1577" t="str">
            <v>___</v>
          </cell>
          <cell r="T1577">
            <v>0</v>
          </cell>
          <cell r="U1577">
            <v>0</v>
          </cell>
          <cell r="W1577">
            <v>0</v>
          </cell>
        </row>
        <row r="1578">
          <cell r="P1578" t="str">
            <v>B007___1</v>
          </cell>
          <cell r="Q1578" t="str">
            <v>B0401000</v>
          </cell>
          <cell r="T1578">
            <v>83000</v>
          </cell>
          <cell r="U1578">
            <v>79000</v>
          </cell>
          <cell r="W1578">
            <v>87600</v>
          </cell>
        </row>
        <row r="1579">
          <cell r="P1579" t="str">
            <v>___</v>
          </cell>
          <cell r="Q1579" t="str">
            <v/>
          </cell>
          <cell r="T1579">
            <v>0</v>
          </cell>
          <cell r="U1579">
            <v>0</v>
          </cell>
          <cell r="W1579">
            <v>0</v>
          </cell>
        </row>
        <row r="1580">
          <cell r="P1580" t="str">
            <v>___</v>
          </cell>
          <cell r="Q1580" t="str">
            <v/>
          </cell>
          <cell r="T1580">
            <v>0</v>
          </cell>
          <cell r="U1580">
            <v>0</v>
          </cell>
          <cell r="W1580">
            <v>0</v>
          </cell>
        </row>
        <row r="1581">
          <cell r="P1581" t="str">
            <v>B007___2</v>
          </cell>
          <cell r="Q1581" t="str">
            <v>B0402000</v>
          </cell>
          <cell r="T1581">
            <v>4340</v>
          </cell>
          <cell r="U1581">
            <v>4340</v>
          </cell>
          <cell r="W1581">
            <v>4340</v>
          </cell>
        </row>
        <row r="1582">
          <cell r="P1582" t="str">
            <v>B007___2</v>
          </cell>
          <cell r="Q1582" t="str">
            <v>B0402101</v>
          </cell>
          <cell r="T1582">
            <v>1000</v>
          </cell>
          <cell r="U1582">
            <v>1000</v>
          </cell>
          <cell r="W1582">
            <v>1000</v>
          </cell>
        </row>
        <row r="1583">
          <cell r="P1583" t="str">
            <v>B007___2</v>
          </cell>
          <cell r="Q1583" t="str">
            <v>B0402104</v>
          </cell>
          <cell r="T1583">
            <v>58880</v>
          </cell>
          <cell r="U1583">
            <v>58640</v>
          </cell>
          <cell r="W1583">
            <v>60710</v>
          </cell>
        </row>
        <row r="1584">
          <cell r="P1584" t="str">
            <v>B007___2</v>
          </cell>
          <cell r="Q1584" t="str">
            <v>B0402105</v>
          </cell>
          <cell r="T1584">
            <v>150</v>
          </cell>
          <cell r="U1584">
            <v>150</v>
          </cell>
          <cell r="W1584">
            <v>150</v>
          </cell>
        </row>
        <row r="1585">
          <cell r="P1585" t="str">
            <v>___</v>
          </cell>
          <cell r="Q1585" t="str">
            <v/>
          </cell>
          <cell r="T1585">
            <v>0</v>
          </cell>
          <cell r="U1585">
            <v>0</v>
          </cell>
          <cell r="W1585">
            <v>0</v>
          </cell>
        </row>
        <row r="1586">
          <cell r="P1586" t="str">
            <v>___</v>
          </cell>
          <cell r="Q1586" t="str">
            <v/>
          </cell>
          <cell r="T1586">
            <v>0</v>
          </cell>
          <cell r="U1586">
            <v>0</v>
          </cell>
          <cell r="W1586">
            <v>0</v>
          </cell>
        </row>
        <row r="1587">
          <cell r="P1587" t="str">
            <v>B007___3</v>
          </cell>
          <cell r="Q1587" t="str">
            <v>B0403000</v>
          </cell>
          <cell r="T1587">
            <v>8400</v>
          </cell>
          <cell r="U1587">
            <v>11400</v>
          </cell>
          <cell r="W1587">
            <v>8400</v>
          </cell>
        </row>
        <row r="1588">
          <cell r="P1588" t="str">
            <v>B007___3</v>
          </cell>
          <cell r="Q1588" t="str">
            <v>B0403100</v>
          </cell>
          <cell r="T1588">
            <v>900</v>
          </cell>
          <cell r="U1588">
            <v>900</v>
          </cell>
          <cell r="W1588">
            <v>900</v>
          </cell>
        </row>
        <row r="1589">
          <cell r="P1589" t="str">
            <v>___</v>
          </cell>
          <cell r="Q1589" t="str">
            <v/>
          </cell>
          <cell r="T1589">
            <v>0</v>
          </cell>
          <cell r="U1589">
            <v>0</v>
          </cell>
          <cell r="W1589">
            <v>0</v>
          </cell>
        </row>
        <row r="1590">
          <cell r="P1590" t="str">
            <v>___</v>
          </cell>
          <cell r="Q1590" t="str">
            <v/>
          </cell>
          <cell r="T1590">
            <v>0</v>
          </cell>
          <cell r="U1590">
            <v>0</v>
          </cell>
          <cell r="W1590">
            <v>0</v>
          </cell>
        </row>
        <row r="1591">
          <cell r="P1591" t="str">
            <v>B007___4</v>
          </cell>
          <cell r="Q1591" t="str">
            <v>B0404000</v>
          </cell>
          <cell r="T1591">
            <v>28580</v>
          </cell>
          <cell r="U1591">
            <v>23580</v>
          </cell>
          <cell r="W1591">
            <v>31580</v>
          </cell>
        </row>
        <row r="1592">
          <cell r="P1592" t="str">
            <v>B007___4</v>
          </cell>
          <cell r="Q1592" t="str">
            <v>B0404200</v>
          </cell>
          <cell r="T1592">
            <v>500</v>
          </cell>
          <cell r="U1592">
            <v>500</v>
          </cell>
          <cell r="W1592">
            <v>500</v>
          </cell>
        </row>
        <row r="1593">
          <cell r="P1593" t="str">
            <v>B007___4</v>
          </cell>
          <cell r="Q1593" t="str">
            <v>B0404300</v>
          </cell>
          <cell r="T1593">
            <v>6900</v>
          </cell>
          <cell r="U1593">
            <v>6900</v>
          </cell>
          <cell r="W1593">
            <v>3900</v>
          </cell>
        </row>
        <row r="1594">
          <cell r="P1594" t="str">
            <v>B007___4</v>
          </cell>
          <cell r="Q1594" t="str">
            <v>B0404400</v>
          </cell>
          <cell r="T1594">
            <v>15000</v>
          </cell>
          <cell r="U1594">
            <v>15000</v>
          </cell>
          <cell r="W1594">
            <v>6000</v>
          </cell>
        </row>
        <row r="1595">
          <cell r="P1595" t="str">
            <v>B007___4</v>
          </cell>
          <cell r="Q1595" t="str">
            <v>B0404500</v>
          </cell>
          <cell r="T1595">
            <v>500</v>
          </cell>
          <cell r="U1595">
            <v>500</v>
          </cell>
          <cell r="W1595">
            <v>500</v>
          </cell>
        </row>
        <row r="1596">
          <cell r="P1596" t="str">
            <v>B007___4</v>
          </cell>
          <cell r="Q1596" t="str">
            <v>B0404600</v>
          </cell>
          <cell r="T1596">
            <v>320</v>
          </cell>
          <cell r="U1596">
            <v>320</v>
          </cell>
          <cell r="W1596">
            <v>320</v>
          </cell>
        </row>
        <row r="1597">
          <cell r="P1597" t="str">
            <v>___</v>
          </cell>
          <cell r="Q1597" t="str">
            <v/>
          </cell>
          <cell r="T1597">
            <v>0</v>
          </cell>
          <cell r="U1597">
            <v>0</v>
          </cell>
          <cell r="W1597">
            <v>0</v>
          </cell>
        </row>
        <row r="1598">
          <cell r="P1598" t="str">
            <v>___</v>
          </cell>
          <cell r="Q1598" t="str">
            <v/>
          </cell>
          <cell r="T1598">
            <v>0</v>
          </cell>
          <cell r="U1598">
            <v>0</v>
          </cell>
          <cell r="W1598">
            <v>0</v>
          </cell>
        </row>
        <row r="1599">
          <cell r="P1599" t="str">
            <v>___</v>
          </cell>
          <cell r="Q1599" t="str">
            <v/>
          </cell>
          <cell r="T1599">
            <v>0</v>
          </cell>
          <cell r="U1599">
            <v>0</v>
          </cell>
          <cell r="W1599">
            <v>0</v>
          </cell>
        </row>
        <row r="1600">
          <cell r="P1600" t="str">
            <v>___</v>
          </cell>
          <cell r="Q1600" t="str">
            <v/>
          </cell>
          <cell r="T1600">
            <v>0</v>
          </cell>
          <cell r="U1600">
            <v>0</v>
          </cell>
          <cell r="W1600">
            <v>0</v>
          </cell>
        </row>
        <row r="1601">
          <cell r="P1601" t="str">
            <v>___</v>
          </cell>
          <cell r="Q1601" t="str">
            <v/>
          </cell>
          <cell r="T1601">
            <v>0</v>
          </cell>
          <cell r="U1601">
            <v>0</v>
          </cell>
          <cell r="W1601">
            <v>0</v>
          </cell>
        </row>
        <row r="1602">
          <cell r="P1602" t="str">
            <v>B007___8</v>
          </cell>
          <cell r="Q1602" t="str">
            <v>B0408209</v>
          </cell>
          <cell r="T1602">
            <v>798000</v>
          </cell>
          <cell r="U1602">
            <v>758000</v>
          </cell>
          <cell r="W1602">
            <v>758000</v>
          </cell>
        </row>
        <row r="1603">
          <cell r="P1603" t="str">
            <v>B007___C</v>
          </cell>
          <cell r="Q1603" t="str">
            <v>B040CPK001</v>
          </cell>
          <cell r="U1603">
            <v>630000</v>
          </cell>
          <cell r="W1603">
            <v>630000</v>
          </cell>
        </row>
        <row r="1604">
          <cell r="P1604" t="str">
            <v>B007___C</v>
          </cell>
          <cell r="Q1604" t="str">
            <v>B040CPK002</v>
          </cell>
          <cell r="U1604">
            <v>65000</v>
          </cell>
          <cell r="W1604">
            <v>65000</v>
          </cell>
        </row>
        <row r="1605">
          <cell r="P1605" t="str">
            <v>B007___C</v>
          </cell>
          <cell r="Q1605" t="str">
            <v>B040CPK003</v>
          </cell>
          <cell r="U1605">
            <v>47000</v>
          </cell>
          <cell r="W1605">
            <v>47000</v>
          </cell>
        </row>
        <row r="1606">
          <cell r="P1606" t="str">
            <v>B007___C</v>
          </cell>
          <cell r="Q1606" t="str">
            <v>B040CPK004</v>
          </cell>
          <cell r="U1606">
            <v>0</v>
          </cell>
          <cell r="W1606">
            <v>0</v>
          </cell>
        </row>
        <row r="1607">
          <cell r="P1607" t="str">
            <v>B007___C</v>
          </cell>
          <cell r="Q1607" t="str">
            <v>B040CPK005</v>
          </cell>
          <cell r="U1607">
            <v>16000</v>
          </cell>
          <cell r="W1607">
            <v>16000</v>
          </cell>
        </row>
        <row r="1608">
          <cell r="P1608" t="str">
            <v>___</v>
          </cell>
          <cell r="T1608">
            <v>0</v>
          </cell>
          <cell r="U1608">
            <v>0</v>
          </cell>
          <cell r="W1608">
            <v>0</v>
          </cell>
        </row>
        <row r="1609">
          <cell r="P1609" t="str">
            <v>___</v>
          </cell>
          <cell r="T1609">
            <v>0</v>
          </cell>
          <cell r="U1609">
            <v>0</v>
          </cell>
          <cell r="W1609">
            <v>0</v>
          </cell>
        </row>
        <row r="1610">
          <cell r="P1610" t="str">
            <v>___</v>
          </cell>
          <cell r="T1610">
            <v>0</v>
          </cell>
          <cell r="U1610">
            <v>0</v>
          </cell>
          <cell r="W1610">
            <v>0</v>
          </cell>
        </row>
        <row r="1611">
          <cell r="P1611" t="str">
            <v>___</v>
          </cell>
          <cell r="T1611">
            <v>0</v>
          </cell>
          <cell r="U1611">
            <v>0</v>
          </cell>
          <cell r="W1611">
            <v>0</v>
          </cell>
        </row>
        <row r="1612">
          <cell r="P1612" t="str">
            <v>___H</v>
          </cell>
          <cell r="T1612">
            <v>0</v>
          </cell>
          <cell r="U1612">
            <v>0</v>
          </cell>
          <cell r="W1612">
            <v>0</v>
          </cell>
        </row>
        <row r="1613">
          <cell r="P1613" t="str">
            <v>___B</v>
          </cell>
          <cell r="T1613">
            <v>0</v>
          </cell>
          <cell r="U1613">
            <v>0</v>
          </cell>
          <cell r="W1613">
            <v>0</v>
          </cell>
        </row>
        <row r="1614">
          <cell r="P1614" t="str">
            <v>___L</v>
          </cell>
          <cell r="T1614" t="str">
            <v>Original</v>
          </cell>
          <cell r="U1614" t="str">
            <v>Revised</v>
          </cell>
          <cell r="W1614" t="str">
            <v>Original</v>
          </cell>
        </row>
        <row r="1615">
          <cell r="P1615" t="str">
            <v>___C</v>
          </cell>
          <cell r="T1615" t="str">
            <v>2012/13</v>
          </cell>
          <cell r="U1615" t="str">
            <v>2012/13</v>
          </cell>
          <cell r="W1615" t="str">
            <v>2013/14</v>
          </cell>
        </row>
        <row r="1616">
          <cell r="P1616" t="str">
            <v>___</v>
          </cell>
          <cell r="T1616">
            <v>0</v>
          </cell>
          <cell r="U1616">
            <v>0</v>
          </cell>
          <cell r="W1616">
            <v>0</v>
          </cell>
        </row>
        <row r="1617">
          <cell r="P1617" t="str">
            <v>___B</v>
          </cell>
          <cell r="T1617">
            <v>0</v>
          </cell>
          <cell r="U1617">
            <v>0</v>
          </cell>
          <cell r="W1617">
            <v>0</v>
          </cell>
        </row>
        <row r="1618">
          <cell r="P1618" t="str">
            <v>___</v>
          </cell>
          <cell r="T1618">
            <v>0</v>
          </cell>
          <cell r="U1618">
            <v>0</v>
          </cell>
          <cell r="W1618">
            <v>0</v>
          </cell>
        </row>
        <row r="1619">
          <cell r="P1619" t="str">
            <v>___</v>
          </cell>
          <cell r="T1619">
            <v>0</v>
          </cell>
          <cell r="U1619">
            <v>0</v>
          </cell>
          <cell r="W1619">
            <v>0</v>
          </cell>
        </row>
        <row r="1620">
          <cell r="P1620" t="str">
            <v>B007___1</v>
          </cell>
          <cell r="Q1620" t="str">
            <v>B0401005</v>
          </cell>
          <cell r="T1620">
            <v>1070</v>
          </cell>
          <cell r="U1620">
            <v>550</v>
          </cell>
          <cell r="W1620">
            <v>550</v>
          </cell>
        </row>
        <row r="1621">
          <cell r="P1621" t="str">
            <v>___</v>
          </cell>
          <cell r="Q1621" t="str">
            <v/>
          </cell>
          <cell r="T1621">
            <v>0</v>
          </cell>
          <cell r="U1621">
            <v>0</v>
          </cell>
          <cell r="W1621">
            <v>0</v>
          </cell>
        </row>
        <row r="1622">
          <cell r="P1622" t="str">
            <v>___</v>
          </cell>
          <cell r="Q1622" t="str">
            <v/>
          </cell>
          <cell r="T1622">
            <v>0</v>
          </cell>
          <cell r="U1622">
            <v>0</v>
          </cell>
          <cell r="W1622">
            <v>0</v>
          </cell>
        </row>
        <row r="1623">
          <cell r="P1623" t="str">
            <v>B007___2</v>
          </cell>
          <cell r="Q1623" t="str">
            <v>B0402400</v>
          </cell>
          <cell r="T1623">
            <v>280</v>
          </cell>
          <cell r="U1623">
            <v>500</v>
          </cell>
          <cell r="W1623">
            <v>450</v>
          </cell>
        </row>
        <row r="1624">
          <cell r="P1624" t="str">
            <v>___</v>
          </cell>
          <cell r="Q1624" t="str">
            <v/>
          </cell>
          <cell r="T1624">
            <v>0</v>
          </cell>
          <cell r="U1624">
            <v>0</v>
          </cell>
          <cell r="W1624">
            <v>0</v>
          </cell>
        </row>
        <row r="1625">
          <cell r="P1625" t="str">
            <v>___</v>
          </cell>
          <cell r="Q1625" t="str">
            <v/>
          </cell>
          <cell r="T1625">
            <v>0</v>
          </cell>
          <cell r="U1625">
            <v>0</v>
          </cell>
          <cell r="W1625">
            <v>0</v>
          </cell>
        </row>
        <row r="1626">
          <cell r="P1626" t="str">
            <v>B007___4</v>
          </cell>
          <cell r="Q1626" t="str">
            <v>B0404502</v>
          </cell>
          <cell r="T1626">
            <v>400</v>
          </cell>
          <cell r="U1626">
            <v>400</v>
          </cell>
          <cell r="W1626">
            <v>380</v>
          </cell>
        </row>
        <row r="1627">
          <cell r="P1627" t="str">
            <v>___</v>
          </cell>
          <cell r="Q1627" t="str">
            <v/>
          </cell>
          <cell r="T1627">
            <v>0</v>
          </cell>
          <cell r="U1627">
            <v>0</v>
          </cell>
          <cell r="W1627">
            <v>0</v>
          </cell>
        </row>
        <row r="1628">
          <cell r="P1628" t="str">
            <v>___</v>
          </cell>
          <cell r="Q1628" t="str">
            <v/>
          </cell>
          <cell r="T1628">
            <v>0</v>
          </cell>
          <cell r="U1628">
            <v>0</v>
          </cell>
          <cell r="W1628">
            <v>0</v>
          </cell>
        </row>
        <row r="1629">
          <cell r="P1629" t="str">
            <v>B007___5</v>
          </cell>
          <cell r="Q1629" t="str">
            <v>B0405000</v>
          </cell>
          <cell r="T1629">
            <v>7720</v>
          </cell>
          <cell r="U1629">
            <v>7520</v>
          </cell>
          <cell r="W1629">
            <v>7640</v>
          </cell>
        </row>
        <row r="1630">
          <cell r="P1630" t="str">
            <v>B007___5</v>
          </cell>
          <cell r="Q1630" t="str">
            <v>B0405001</v>
          </cell>
          <cell r="T1630">
            <v>109100</v>
          </cell>
          <cell r="U1630">
            <v>109100</v>
          </cell>
          <cell r="W1630">
            <v>109100</v>
          </cell>
        </row>
        <row r="1631">
          <cell r="P1631" t="str">
            <v>B007___5</v>
          </cell>
          <cell r="Q1631" t="str">
            <v>B0405100</v>
          </cell>
          <cell r="T1631">
            <v>1000</v>
          </cell>
          <cell r="U1631">
            <v>1000</v>
          </cell>
          <cell r="W1631">
            <v>1000</v>
          </cell>
        </row>
        <row r="1632">
          <cell r="P1632" t="str">
            <v>___</v>
          </cell>
          <cell r="Q1632" t="str">
            <v/>
          </cell>
          <cell r="T1632">
            <v>0</v>
          </cell>
          <cell r="U1632">
            <v>0</v>
          </cell>
          <cell r="W1632">
            <v>0</v>
          </cell>
        </row>
        <row r="1633">
          <cell r="P1633" t="str">
            <v>___</v>
          </cell>
          <cell r="Q1633" t="str">
            <v/>
          </cell>
          <cell r="T1633">
            <v>0</v>
          </cell>
          <cell r="U1633">
            <v>0</v>
          </cell>
          <cell r="W1633">
            <v>0</v>
          </cell>
        </row>
        <row r="1634">
          <cell r="P1634" t="str">
            <v>B007___6</v>
          </cell>
          <cell r="Q1634" t="str">
            <v>B0406000</v>
          </cell>
          <cell r="T1634">
            <v>45700</v>
          </cell>
          <cell r="U1634">
            <v>41700</v>
          </cell>
          <cell r="W1634">
            <v>44600</v>
          </cell>
        </row>
        <row r="1635">
          <cell r="P1635" t="str">
            <v>___</v>
          </cell>
          <cell r="Q1635" t="str">
            <v/>
          </cell>
          <cell r="T1635">
            <v>0</v>
          </cell>
          <cell r="U1635">
            <v>0</v>
          </cell>
          <cell r="W1635">
            <v>0</v>
          </cell>
        </row>
        <row r="1636">
          <cell r="P1636" t="str">
            <v>___</v>
          </cell>
          <cell r="Q1636" t="str">
            <v/>
          </cell>
          <cell r="T1636">
            <v>0</v>
          </cell>
          <cell r="U1636">
            <v>0</v>
          </cell>
          <cell r="W1636">
            <v>0</v>
          </cell>
        </row>
        <row r="1637">
          <cell r="P1637" t="str">
            <v>B007___7</v>
          </cell>
          <cell r="Q1637" t="str">
            <v>B0407000</v>
          </cell>
          <cell r="T1637">
            <v>29300</v>
          </cell>
          <cell r="U1637">
            <v>23700</v>
          </cell>
          <cell r="W1637">
            <v>34600</v>
          </cell>
        </row>
        <row r="1638">
          <cell r="P1638" t="str">
            <v>___</v>
          </cell>
          <cell r="T1638">
            <v>0</v>
          </cell>
          <cell r="U1638">
            <v>0</v>
          </cell>
          <cell r="W1638">
            <v>0</v>
          </cell>
        </row>
        <row r="1639">
          <cell r="P1639" t="str">
            <v>___</v>
          </cell>
          <cell r="T1639">
            <v>0</v>
          </cell>
          <cell r="U1639">
            <v>0</v>
          </cell>
          <cell r="W1639">
            <v>0</v>
          </cell>
        </row>
        <row r="1640">
          <cell r="P1640" t="str">
            <v>___</v>
          </cell>
          <cell r="T1640">
            <v>0</v>
          </cell>
          <cell r="U1640">
            <v>0</v>
          </cell>
          <cell r="W1640">
            <v>0</v>
          </cell>
        </row>
        <row r="1641">
          <cell r="P1641" t="str">
            <v>___</v>
          </cell>
          <cell r="T1641">
            <v>0</v>
          </cell>
          <cell r="U1641">
            <v>0</v>
          </cell>
          <cell r="W1641">
            <v>0</v>
          </cell>
        </row>
        <row r="1642">
          <cell r="P1642" t="str">
            <v>___</v>
          </cell>
          <cell r="T1642">
            <v>0</v>
          </cell>
          <cell r="U1642">
            <v>0</v>
          </cell>
          <cell r="W1642">
            <v>0</v>
          </cell>
        </row>
        <row r="1643">
          <cell r="P1643" t="str">
            <v>___</v>
          </cell>
          <cell r="T1643">
            <v>0</v>
          </cell>
          <cell r="U1643">
            <v>0</v>
          </cell>
          <cell r="W1643">
            <v>0</v>
          </cell>
        </row>
        <row r="1644">
          <cell r="P1644" t="str">
            <v>___H</v>
          </cell>
          <cell r="T1644">
            <v>0</v>
          </cell>
          <cell r="U1644">
            <v>0</v>
          </cell>
          <cell r="W1644">
            <v>0</v>
          </cell>
        </row>
        <row r="1645">
          <cell r="P1645" t="str">
            <v>___B</v>
          </cell>
          <cell r="T1645">
            <v>0</v>
          </cell>
          <cell r="U1645">
            <v>0</v>
          </cell>
          <cell r="W1645">
            <v>0</v>
          </cell>
        </row>
        <row r="1646">
          <cell r="P1646" t="str">
            <v>___L</v>
          </cell>
          <cell r="T1646" t="str">
            <v>Original</v>
          </cell>
          <cell r="U1646" t="str">
            <v>Revised</v>
          </cell>
          <cell r="W1646" t="str">
            <v>Original</v>
          </cell>
        </row>
        <row r="1647">
          <cell r="P1647" t="str">
            <v>___C</v>
          </cell>
          <cell r="T1647" t="str">
            <v>2012/13</v>
          </cell>
          <cell r="U1647" t="str">
            <v>2012/13</v>
          </cell>
          <cell r="W1647" t="str">
            <v>2013/14</v>
          </cell>
        </row>
        <row r="1648">
          <cell r="P1648" t="str">
            <v>___</v>
          </cell>
          <cell r="T1648">
            <v>0</v>
          </cell>
          <cell r="U1648">
            <v>0</v>
          </cell>
          <cell r="W1648">
            <v>0</v>
          </cell>
        </row>
        <row r="1649">
          <cell r="P1649" t="str">
            <v>___B</v>
          </cell>
          <cell r="T1649">
            <v>0</v>
          </cell>
          <cell r="U1649">
            <v>0</v>
          </cell>
          <cell r="W1649">
            <v>0</v>
          </cell>
        </row>
        <row r="1650">
          <cell r="P1650" t="str">
            <v>___</v>
          </cell>
          <cell r="T1650">
            <v>0</v>
          </cell>
          <cell r="U1650">
            <v>0</v>
          </cell>
          <cell r="W1650">
            <v>0</v>
          </cell>
        </row>
        <row r="1651">
          <cell r="P1651" t="str">
            <v>___</v>
          </cell>
          <cell r="T1651">
            <v>0</v>
          </cell>
          <cell r="U1651">
            <v>0</v>
          </cell>
          <cell r="W1651">
            <v>0</v>
          </cell>
        </row>
        <row r="1652">
          <cell r="P1652" t="str">
            <v>B007___1</v>
          </cell>
          <cell r="Q1652" t="str">
            <v>B0471000</v>
          </cell>
          <cell r="T1652">
            <v>83000</v>
          </cell>
          <cell r="U1652">
            <v>90000</v>
          </cell>
          <cell r="W1652">
            <v>98700</v>
          </cell>
        </row>
        <row r="1653">
          <cell r="P1653" t="str">
            <v>___</v>
          </cell>
          <cell r="Q1653" t="str">
            <v/>
          </cell>
          <cell r="T1653">
            <v>0</v>
          </cell>
          <cell r="U1653">
            <v>0</v>
          </cell>
          <cell r="W1653">
            <v>0</v>
          </cell>
        </row>
        <row r="1654">
          <cell r="P1654" t="str">
            <v>___</v>
          </cell>
          <cell r="Q1654" t="str">
            <v/>
          </cell>
          <cell r="T1654">
            <v>0</v>
          </cell>
          <cell r="U1654">
            <v>0</v>
          </cell>
          <cell r="W1654">
            <v>0</v>
          </cell>
        </row>
        <row r="1655">
          <cell r="P1655" t="str">
            <v>B007___2</v>
          </cell>
          <cell r="Q1655" t="str">
            <v>B0472000</v>
          </cell>
          <cell r="T1655">
            <v>0</v>
          </cell>
          <cell r="U1655">
            <v>0</v>
          </cell>
          <cell r="W1655">
            <v>0</v>
          </cell>
        </row>
        <row r="1656">
          <cell r="P1656" t="str">
            <v>B007___2</v>
          </cell>
          <cell r="Q1656" t="str">
            <v>B0472101</v>
          </cell>
          <cell r="T1656">
            <v>0</v>
          </cell>
          <cell r="U1656">
            <v>0</v>
          </cell>
          <cell r="W1656">
            <v>0</v>
          </cell>
        </row>
        <row r="1657">
          <cell r="P1657" t="str">
            <v>B007___2</v>
          </cell>
          <cell r="Q1657" t="str">
            <v>B0472104</v>
          </cell>
          <cell r="T1657">
            <v>0</v>
          </cell>
          <cell r="U1657">
            <v>0</v>
          </cell>
          <cell r="W1657">
            <v>0</v>
          </cell>
        </row>
        <row r="1658">
          <cell r="P1658" t="str">
            <v>B007___2</v>
          </cell>
          <cell r="Q1658" t="str">
            <v>B0472105</v>
          </cell>
          <cell r="T1658">
            <v>0</v>
          </cell>
          <cell r="U1658">
            <v>0</v>
          </cell>
          <cell r="W1658">
            <v>0</v>
          </cell>
        </row>
        <row r="1659">
          <cell r="P1659" t="str">
            <v>___</v>
          </cell>
          <cell r="Q1659" t="str">
            <v/>
          </cell>
          <cell r="T1659">
            <v>0</v>
          </cell>
          <cell r="U1659">
            <v>0</v>
          </cell>
          <cell r="W1659">
            <v>0</v>
          </cell>
        </row>
        <row r="1660">
          <cell r="P1660" t="str">
            <v>___</v>
          </cell>
          <cell r="Q1660" t="str">
            <v/>
          </cell>
          <cell r="T1660">
            <v>0</v>
          </cell>
          <cell r="U1660">
            <v>0</v>
          </cell>
          <cell r="W1660">
            <v>0</v>
          </cell>
        </row>
        <row r="1661">
          <cell r="P1661" t="str">
            <v>B007___3</v>
          </cell>
          <cell r="Q1661" t="str">
            <v>B0473000</v>
          </cell>
          <cell r="T1661">
            <v>8400</v>
          </cell>
          <cell r="U1661">
            <v>11400</v>
          </cell>
          <cell r="W1661">
            <v>8400</v>
          </cell>
        </row>
        <row r="1662">
          <cell r="P1662" t="str">
            <v>B007___3</v>
          </cell>
          <cell r="Q1662" t="str">
            <v>B0473100</v>
          </cell>
          <cell r="T1662">
            <v>900</v>
          </cell>
          <cell r="U1662">
            <v>900</v>
          </cell>
          <cell r="W1662">
            <v>900</v>
          </cell>
        </row>
        <row r="1663">
          <cell r="P1663" t="str">
            <v>___</v>
          </cell>
          <cell r="Q1663" t="str">
            <v/>
          </cell>
          <cell r="T1663">
            <v>0</v>
          </cell>
          <cell r="U1663">
            <v>0</v>
          </cell>
          <cell r="W1663">
            <v>0</v>
          </cell>
        </row>
        <row r="1664">
          <cell r="P1664" t="str">
            <v>___</v>
          </cell>
          <cell r="Q1664" t="str">
            <v/>
          </cell>
          <cell r="T1664">
            <v>0</v>
          </cell>
          <cell r="U1664">
            <v>0</v>
          </cell>
          <cell r="W1664">
            <v>0</v>
          </cell>
        </row>
        <row r="1665">
          <cell r="P1665" t="str">
            <v>B007___4</v>
          </cell>
          <cell r="Q1665" t="str">
            <v>B0474000</v>
          </cell>
          <cell r="T1665">
            <v>630</v>
          </cell>
          <cell r="U1665">
            <v>630</v>
          </cell>
          <cell r="W1665">
            <v>5630</v>
          </cell>
        </row>
        <row r="1666">
          <cell r="P1666" t="str">
            <v>B007___4</v>
          </cell>
          <cell r="Q1666" t="str">
            <v>B0474200</v>
          </cell>
          <cell r="T1666">
            <v>500</v>
          </cell>
          <cell r="U1666">
            <v>500</v>
          </cell>
          <cell r="W1666">
            <v>500</v>
          </cell>
        </row>
        <row r="1667">
          <cell r="P1667" t="str">
            <v>B007___4</v>
          </cell>
          <cell r="Q1667" t="str">
            <v>B0474300</v>
          </cell>
          <cell r="T1667">
            <v>0</v>
          </cell>
          <cell r="U1667">
            <v>0</v>
          </cell>
          <cell r="W1667">
            <v>0</v>
          </cell>
        </row>
        <row r="1668">
          <cell r="P1668" t="str">
            <v>B007___4</v>
          </cell>
          <cell r="Q1668" t="str">
            <v>B0474400</v>
          </cell>
          <cell r="T1668">
            <v>0</v>
          </cell>
          <cell r="U1668">
            <v>43350</v>
          </cell>
          <cell r="W1668">
            <v>16000</v>
          </cell>
        </row>
        <row r="1669">
          <cell r="P1669" t="str">
            <v>B007___4</v>
          </cell>
          <cell r="Q1669" t="str">
            <v>B0474500</v>
          </cell>
          <cell r="T1669">
            <v>1650</v>
          </cell>
          <cell r="U1669">
            <v>6650</v>
          </cell>
          <cell r="W1669">
            <v>1650</v>
          </cell>
        </row>
        <row r="1670">
          <cell r="P1670" t="str">
            <v>B007___4</v>
          </cell>
          <cell r="Q1670" t="str">
            <v>B0474600</v>
          </cell>
          <cell r="T1670">
            <v>340</v>
          </cell>
          <cell r="U1670">
            <v>340</v>
          </cell>
          <cell r="W1670">
            <v>340</v>
          </cell>
        </row>
        <row r="1671">
          <cell r="P1671" t="str">
            <v>___</v>
          </cell>
          <cell r="Q1671" t="str">
            <v/>
          </cell>
          <cell r="T1671">
            <v>0</v>
          </cell>
          <cell r="U1671">
            <v>0</v>
          </cell>
          <cell r="W1671">
            <v>0</v>
          </cell>
        </row>
        <row r="1672">
          <cell r="P1672" t="str">
            <v>___</v>
          </cell>
          <cell r="Q1672" t="str">
            <v/>
          </cell>
          <cell r="T1672">
            <v>0</v>
          </cell>
          <cell r="U1672">
            <v>0</v>
          </cell>
          <cell r="W1672">
            <v>0</v>
          </cell>
        </row>
        <row r="1673">
          <cell r="P1673" t="str">
            <v>___</v>
          </cell>
          <cell r="Q1673" t="str">
            <v/>
          </cell>
          <cell r="T1673">
            <v>0</v>
          </cell>
          <cell r="U1673">
            <v>0</v>
          </cell>
          <cell r="W1673">
            <v>0</v>
          </cell>
        </row>
        <row r="1674">
          <cell r="P1674" t="str">
            <v>___</v>
          </cell>
          <cell r="Q1674" t="str">
            <v/>
          </cell>
          <cell r="T1674">
            <v>0</v>
          </cell>
          <cell r="U1674">
            <v>0</v>
          </cell>
          <cell r="W1674">
            <v>0</v>
          </cell>
        </row>
        <row r="1675">
          <cell r="P1675" t="str">
            <v>___</v>
          </cell>
          <cell r="Q1675" t="str">
            <v/>
          </cell>
          <cell r="T1675">
            <v>0</v>
          </cell>
          <cell r="U1675">
            <v>0</v>
          </cell>
          <cell r="W1675">
            <v>0</v>
          </cell>
        </row>
        <row r="1676">
          <cell r="P1676" t="str">
            <v>B007___8</v>
          </cell>
          <cell r="Q1676" t="str">
            <v>B0478209</v>
          </cell>
          <cell r="T1676">
            <v>48200</v>
          </cell>
          <cell r="U1676">
            <v>63200</v>
          </cell>
          <cell r="W1676">
            <v>48200</v>
          </cell>
        </row>
        <row r="1677">
          <cell r="P1677" t="str">
            <v>B007___C</v>
          </cell>
          <cell r="Q1677" t="str">
            <v>B047CPK003</v>
          </cell>
          <cell r="U1677">
            <v>45000</v>
          </cell>
          <cell r="W1677">
            <v>30000</v>
          </cell>
        </row>
        <row r="1678">
          <cell r="P1678" t="str">
            <v>B007___C</v>
          </cell>
          <cell r="Q1678" t="str">
            <v>B047CKP004</v>
          </cell>
          <cell r="U1678">
            <v>18200</v>
          </cell>
          <cell r="W1678">
            <v>18200</v>
          </cell>
        </row>
        <row r="1679">
          <cell r="P1679" t="str">
            <v>___</v>
          </cell>
          <cell r="T1679">
            <v>0</v>
          </cell>
          <cell r="U1679">
            <v>0</v>
          </cell>
          <cell r="W1679">
            <v>0</v>
          </cell>
        </row>
        <row r="1680">
          <cell r="P1680" t="str">
            <v>___</v>
          </cell>
          <cell r="T1680">
            <v>0</v>
          </cell>
          <cell r="U1680">
            <v>0</v>
          </cell>
          <cell r="W1680">
            <v>0</v>
          </cell>
        </row>
        <row r="1681">
          <cell r="P1681" t="str">
            <v>___</v>
          </cell>
          <cell r="T1681">
            <v>0</v>
          </cell>
          <cell r="U1681">
            <v>0</v>
          </cell>
          <cell r="W1681">
            <v>0</v>
          </cell>
        </row>
        <row r="1682">
          <cell r="P1682" t="str">
            <v>___</v>
          </cell>
          <cell r="T1682">
            <v>0</v>
          </cell>
          <cell r="U1682">
            <v>0</v>
          </cell>
          <cell r="W1682">
            <v>0</v>
          </cell>
        </row>
        <row r="1683">
          <cell r="P1683" t="str">
            <v>___H</v>
          </cell>
          <cell r="T1683">
            <v>0</v>
          </cell>
          <cell r="U1683">
            <v>0</v>
          </cell>
          <cell r="W1683">
            <v>0</v>
          </cell>
        </row>
        <row r="1684">
          <cell r="P1684" t="str">
            <v>___B</v>
          </cell>
          <cell r="T1684">
            <v>0</v>
          </cell>
          <cell r="U1684">
            <v>0</v>
          </cell>
          <cell r="W1684">
            <v>0</v>
          </cell>
        </row>
        <row r="1685">
          <cell r="P1685" t="str">
            <v>___L</v>
          </cell>
          <cell r="T1685" t="str">
            <v>Original</v>
          </cell>
          <cell r="U1685" t="str">
            <v>Revised</v>
          </cell>
          <cell r="W1685" t="str">
            <v>Original</v>
          </cell>
        </row>
        <row r="1686">
          <cell r="P1686" t="str">
            <v>___C</v>
          </cell>
          <cell r="T1686" t="str">
            <v>2012/13</v>
          </cell>
          <cell r="U1686" t="str">
            <v>2012/13</v>
          </cell>
          <cell r="W1686" t="str">
            <v>2013/14</v>
          </cell>
        </row>
        <row r="1687">
          <cell r="P1687" t="str">
            <v>___</v>
          </cell>
          <cell r="T1687">
            <v>0</v>
          </cell>
          <cell r="U1687">
            <v>0</v>
          </cell>
          <cell r="W1687">
            <v>0</v>
          </cell>
        </row>
        <row r="1688">
          <cell r="P1688" t="str">
            <v>___B</v>
          </cell>
          <cell r="T1688">
            <v>0</v>
          </cell>
          <cell r="U1688">
            <v>0</v>
          </cell>
          <cell r="W1688">
            <v>0</v>
          </cell>
        </row>
        <row r="1689">
          <cell r="P1689" t="str">
            <v>___</v>
          </cell>
          <cell r="T1689">
            <v>0</v>
          </cell>
          <cell r="U1689">
            <v>0</v>
          </cell>
          <cell r="W1689">
            <v>0</v>
          </cell>
        </row>
        <row r="1690">
          <cell r="P1690" t="str">
            <v>___</v>
          </cell>
          <cell r="T1690">
            <v>0</v>
          </cell>
          <cell r="U1690">
            <v>0</v>
          </cell>
          <cell r="W1690">
            <v>0</v>
          </cell>
        </row>
        <row r="1691">
          <cell r="P1691" t="str">
            <v>B007___1</v>
          </cell>
          <cell r="Q1691" t="str">
            <v>B0471005</v>
          </cell>
          <cell r="T1691">
            <v>0</v>
          </cell>
          <cell r="U1691">
            <v>540</v>
          </cell>
          <cell r="W1691">
            <v>540</v>
          </cell>
        </row>
        <row r="1692">
          <cell r="P1692" t="str">
            <v>___</v>
          </cell>
          <cell r="Q1692" t="str">
            <v/>
          </cell>
          <cell r="T1692">
            <v>0</v>
          </cell>
          <cell r="U1692">
            <v>0</v>
          </cell>
          <cell r="W1692">
            <v>0</v>
          </cell>
        </row>
        <row r="1693">
          <cell r="P1693" t="str">
            <v>___</v>
          </cell>
          <cell r="Q1693" t="str">
            <v/>
          </cell>
          <cell r="T1693">
            <v>0</v>
          </cell>
          <cell r="U1693">
            <v>0</v>
          </cell>
          <cell r="W1693">
            <v>0</v>
          </cell>
        </row>
        <row r="1694">
          <cell r="P1694" t="str">
            <v>B007___2</v>
          </cell>
          <cell r="Q1694" t="str">
            <v>B0472400</v>
          </cell>
          <cell r="T1694">
            <v>0</v>
          </cell>
          <cell r="U1694">
            <v>0</v>
          </cell>
          <cell r="W1694">
            <v>0</v>
          </cell>
        </row>
        <row r="1695">
          <cell r="P1695" t="str">
            <v>___</v>
          </cell>
          <cell r="Q1695" t="str">
            <v/>
          </cell>
          <cell r="T1695">
            <v>0</v>
          </cell>
          <cell r="U1695">
            <v>0</v>
          </cell>
          <cell r="W1695">
            <v>0</v>
          </cell>
        </row>
        <row r="1696">
          <cell r="P1696" t="str">
            <v>___</v>
          </cell>
          <cell r="Q1696" t="str">
            <v/>
          </cell>
          <cell r="T1696">
            <v>0</v>
          </cell>
          <cell r="U1696">
            <v>0</v>
          </cell>
          <cell r="W1696">
            <v>0</v>
          </cell>
        </row>
        <row r="1697">
          <cell r="P1697" t="str">
            <v>B007___4</v>
          </cell>
          <cell r="Q1697" t="str">
            <v>B0474502</v>
          </cell>
          <cell r="T1697">
            <v>0</v>
          </cell>
          <cell r="U1697">
            <v>0</v>
          </cell>
          <cell r="W1697">
            <v>0</v>
          </cell>
        </row>
        <row r="1698">
          <cell r="P1698" t="str">
            <v>___</v>
          </cell>
          <cell r="Q1698" t="str">
            <v/>
          </cell>
          <cell r="T1698">
            <v>0</v>
          </cell>
          <cell r="U1698">
            <v>0</v>
          </cell>
          <cell r="W1698">
            <v>0</v>
          </cell>
        </row>
        <row r="1699">
          <cell r="P1699" t="str">
            <v>___</v>
          </cell>
          <cell r="Q1699" t="str">
            <v/>
          </cell>
          <cell r="T1699">
            <v>0</v>
          </cell>
          <cell r="U1699">
            <v>0</v>
          </cell>
          <cell r="W1699">
            <v>0</v>
          </cell>
        </row>
        <row r="1700">
          <cell r="P1700" t="str">
            <v>B007___5</v>
          </cell>
          <cell r="Q1700" t="str">
            <v>B0475000</v>
          </cell>
          <cell r="T1700">
            <v>0</v>
          </cell>
          <cell r="U1700">
            <v>0</v>
          </cell>
          <cell r="W1700">
            <v>0</v>
          </cell>
        </row>
        <row r="1701">
          <cell r="P1701" t="str">
            <v>B007___5</v>
          </cell>
          <cell r="Q1701" t="str">
            <v>B0475001</v>
          </cell>
          <cell r="T1701">
            <v>0</v>
          </cell>
          <cell r="U1701">
            <v>0</v>
          </cell>
          <cell r="W1701">
            <v>0</v>
          </cell>
        </row>
        <row r="1702">
          <cell r="P1702" t="str">
            <v>B007___5</v>
          </cell>
          <cell r="Q1702" t="str">
            <v>B0475100</v>
          </cell>
          <cell r="T1702">
            <v>0</v>
          </cell>
          <cell r="U1702">
            <v>0</v>
          </cell>
          <cell r="W1702">
            <v>0</v>
          </cell>
        </row>
        <row r="1703">
          <cell r="P1703" t="str">
            <v>___</v>
          </cell>
          <cell r="Q1703" t="str">
            <v/>
          </cell>
          <cell r="T1703">
            <v>0</v>
          </cell>
          <cell r="U1703">
            <v>0</v>
          </cell>
          <cell r="W1703">
            <v>0</v>
          </cell>
        </row>
        <row r="1704">
          <cell r="P1704" t="str">
            <v>___</v>
          </cell>
          <cell r="Q1704" t="str">
            <v/>
          </cell>
          <cell r="T1704">
            <v>0</v>
          </cell>
          <cell r="U1704">
            <v>0</v>
          </cell>
          <cell r="W1704">
            <v>0</v>
          </cell>
        </row>
        <row r="1705">
          <cell r="P1705" t="str">
            <v>B007___6</v>
          </cell>
          <cell r="Q1705" t="str">
            <v>B0476000</v>
          </cell>
          <cell r="T1705">
            <v>0</v>
          </cell>
          <cell r="U1705">
            <v>0</v>
          </cell>
          <cell r="W1705">
            <v>0</v>
          </cell>
        </row>
        <row r="1706">
          <cell r="P1706" t="str">
            <v>___</v>
          </cell>
          <cell r="Q1706" t="str">
            <v/>
          </cell>
          <cell r="T1706">
            <v>0</v>
          </cell>
          <cell r="U1706">
            <v>0</v>
          </cell>
          <cell r="W1706">
            <v>0</v>
          </cell>
        </row>
        <row r="1707">
          <cell r="P1707" t="str">
            <v>___</v>
          </cell>
          <cell r="Q1707" t="str">
            <v/>
          </cell>
          <cell r="T1707">
            <v>0</v>
          </cell>
          <cell r="U1707">
            <v>0</v>
          </cell>
          <cell r="W1707">
            <v>0</v>
          </cell>
        </row>
        <row r="1708">
          <cell r="P1708" t="str">
            <v>B007___7</v>
          </cell>
          <cell r="Q1708" t="str">
            <v>B0477000</v>
          </cell>
          <cell r="T1708">
            <v>0</v>
          </cell>
          <cell r="U1708">
            <v>0</v>
          </cell>
          <cell r="W1708">
            <v>0</v>
          </cell>
        </row>
        <row r="1709">
          <cell r="P1709" t="str">
            <v>___</v>
          </cell>
          <cell r="T1709">
            <v>0</v>
          </cell>
          <cell r="U1709">
            <v>0</v>
          </cell>
          <cell r="W1709">
            <v>0</v>
          </cell>
        </row>
        <row r="1710">
          <cell r="P1710" t="str">
            <v>___</v>
          </cell>
          <cell r="T1710">
            <v>0</v>
          </cell>
          <cell r="U1710">
            <v>0</v>
          </cell>
          <cell r="W1710">
            <v>0</v>
          </cell>
        </row>
        <row r="1711">
          <cell r="P1711" t="str">
            <v>___</v>
          </cell>
          <cell r="T1711">
            <v>0</v>
          </cell>
          <cell r="U1711">
            <v>0</v>
          </cell>
          <cell r="W1711">
            <v>0</v>
          </cell>
        </row>
        <row r="1712">
          <cell r="P1712" t="str">
            <v>___</v>
          </cell>
          <cell r="T1712">
            <v>0</v>
          </cell>
          <cell r="U1712">
            <v>0</v>
          </cell>
          <cell r="W1712">
            <v>0</v>
          </cell>
        </row>
        <row r="1713">
          <cell r="P1713" t="str">
            <v>___</v>
          </cell>
          <cell r="T1713">
            <v>0</v>
          </cell>
          <cell r="U1713">
            <v>0</v>
          </cell>
          <cell r="W1713">
            <v>0</v>
          </cell>
        </row>
        <row r="1714">
          <cell r="P1714" t="str">
            <v>___</v>
          </cell>
          <cell r="T1714">
            <v>0</v>
          </cell>
          <cell r="U1714">
            <v>0</v>
          </cell>
          <cell r="W1714">
            <v>0</v>
          </cell>
        </row>
        <row r="1715">
          <cell r="P1715" t="str">
            <v>___H</v>
          </cell>
          <cell r="T1715">
            <v>0</v>
          </cell>
          <cell r="U1715">
            <v>0</v>
          </cell>
          <cell r="W1715">
            <v>0</v>
          </cell>
        </row>
        <row r="1716">
          <cell r="P1716" t="str">
            <v>___B</v>
          </cell>
          <cell r="T1716">
            <v>0</v>
          </cell>
          <cell r="U1716">
            <v>0</v>
          </cell>
          <cell r="W1716">
            <v>0</v>
          </cell>
        </row>
        <row r="1717">
          <cell r="P1717" t="str">
            <v>___L</v>
          </cell>
          <cell r="T1717" t="str">
            <v>Original</v>
          </cell>
          <cell r="U1717" t="str">
            <v>Revised</v>
          </cell>
          <cell r="W1717" t="str">
            <v>Original</v>
          </cell>
        </row>
        <row r="1718">
          <cell r="P1718" t="str">
            <v>___C</v>
          </cell>
          <cell r="T1718" t="str">
            <v>2012/13</v>
          </cell>
          <cell r="U1718" t="str">
            <v>2012/13</v>
          </cell>
          <cell r="W1718" t="str">
            <v>2013/14</v>
          </cell>
        </row>
        <row r="1719">
          <cell r="P1719" t="str">
            <v>___</v>
          </cell>
          <cell r="T1719">
            <v>0</v>
          </cell>
          <cell r="U1719">
            <v>0</v>
          </cell>
          <cell r="W1719">
            <v>0</v>
          </cell>
        </row>
        <row r="1720">
          <cell r="P1720" t="str">
            <v>___B</v>
          </cell>
          <cell r="T1720">
            <v>0</v>
          </cell>
          <cell r="U1720">
            <v>0</v>
          </cell>
          <cell r="W1720">
            <v>0</v>
          </cell>
        </row>
        <row r="1721">
          <cell r="P1721" t="str">
            <v>___</v>
          </cell>
          <cell r="T1721">
            <v>0</v>
          </cell>
          <cell r="U1721">
            <v>0</v>
          </cell>
          <cell r="W1721">
            <v>0</v>
          </cell>
        </row>
        <row r="1722">
          <cell r="P1722" t="str">
            <v>___</v>
          </cell>
          <cell r="T1722">
            <v>0</v>
          </cell>
          <cell r="U1722">
            <v>0</v>
          </cell>
          <cell r="W1722">
            <v>0</v>
          </cell>
        </row>
        <row r="1723">
          <cell r="P1723" t="str">
            <v>B008___1</v>
          </cell>
          <cell r="Q1723" t="str">
            <v>B0501000</v>
          </cell>
          <cell r="T1723">
            <v>0</v>
          </cell>
          <cell r="U1723">
            <v>10000</v>
          </cell>
          <cell r="W1723">
            <v>11100</v>
          </cell>
        </row>
        <row r="1724">
          <cell r="P1724" t="str">
            <v>___</v>
          </cell>
          <cell r="Q1724" t="str">
            <v/>
          </cell>
          <cell r="T1724">
            <v>0</v>
          </cell>
          <cell r="U1724">
            <v>0</v>
          </cell>
          <cell r="W1724">
            <v>0</v>
          </cell>
        </row>
        <row r="1725">
          <cell r="P1725" t="str">
            <v>___</v>
          </cell>
          <cell r="T1725">
            <v>0</v>
          </cell>
          <cell r="U1725">
            <v>0</v>
          </cell>
          <cell r="W1725">
            <v>0</v>
          </cell>
        </row>
        <row r="1726">
          <cell r="P1726" t="str">
            <v>B008___2</v>
          </cell>
          <cell r="Q1726" t="str">
            <v>B0502101</v>
          </cell>
          <cell r="T1726">
            <v>2000</v>
          </cell>
          <cell r="U1726">
            <v>2000</v>
          </cell>
          <cell r="W1726">
            <v>2000</v>
          </cell>
        </row>
        <row r="1727">
          <cell r="P1727" t="str">
            <v>B008___2</v>
          </cell>
          <cell r="Q1727" t="str">
            <v>B0502104</v>
          </cell>
          <cell r="T1727">
            <v>9630</v>
          </cell>
          <cell r="U1727">
            <v>9680</v>
          </cell>
          <cell r="W1727">
            <v>10020</v>
          </cell>
        </row>
        <row r="1728">
          <cell r="P1728" t="str">
            <v>___</v>
          </cell>
          <cell r="Q1728" t="str">
            <v/>
          </cell>
          <cell r="T1728">
            <v>0</v>
          </cell>
          <cell r="U1728">
            <v>0</v>
          </cell>
          <cell r="W1728">
            <v>0</v>
          </cell>
        </row>
        <row r="1729">
          <cell r="P1729" t="str">
            <v>___</v>
          </cell>
          <cell r="Q1729" t="str">
            <v/>
          </cell>
          <cell r="T1729">
            <v>0</v>
          </cell>
          <cell r="U1729">
            <v>0</v>
          </cell>
          <cell r="W1729">
            <v>0</v>
          </cell>
        </row>
        <row r="1730">
          <cell r="P1730" t="str">
            <v>B008___3</v>
          </cell>
          <cell r="Q1730" t="str">
            <v>B0503000</v>
          </cell>
          <cell r="T1730">
            <v>1050</v>
          </cell>
          <cell r="U1730">
            <v>1050</v>
          </cell>
          <cell r="W1730">
            <v>1050</v>
          </cell>
        </row>
        <row r="1731">
          <cell r="P1731" t="str">
            <v>___</v>
          </cell>
          <cell r="Q1731" t="str">
            <v/>
          </cell>
          <cell r="T1731">
            <v>0</v>
          </cell>
          <cell r="U1731">
            <v>0</v>
          </cell>
          <cell r="W1731">
            <v>0</v>
          </cell>
        </row>
        <row r="1732">
          <cell r="P1732" t="str">
            <v>___</v>
          </cell>
          <cell r="Q1732" t="str">
            <v/>
          </cell>
          <cell r="T1732">
            <v>0</v>
          </cell>
          <cell r="U1732">
            <v>0</v>
          </cell>
          <cell r="W1732">
            <v>0</v>
          </cell>
        </row>
        <row r="1733">
          <cell r="P1733" t="str">
            <v>B008___4</v>
          </cell>
          <cell r="Q1733" t="str">
            <v>B0504400</v>
          </cell>
          <cell r="T1733">
            <v>4400</v>
          </cell>
          <cell r="U1733">
            <v>4400</v>
          </cell>
          <cell r="W1733">
            <v>4400</v>
          </cell>
        </row>
        <row r="1734">
          <cell r="P1734" t="str">
            <v>B008___4</v>
          </cell>
          <cell r="Q1734" t="str">
            <v>B0504700</v>
          </cell>
          <cell r="T1734">
            <v>650</v>
          </cell>
          <cell r="U1734">
            <v>650</v>
          </cell>
          <cell r="W1734">
            <v>650</v>
          </cell>
        </row>
        <row r="1735">
          <cell r="P1735" t="str">
            <v>___</v>
          </cell>
          <cell r="Q1735" t="str">
            <v/>
          </cell>
          <cell r="T1735">
            <v>0</v>
          </cell>
          <cell r="U1735">
            <v>0</v>
          </cell>
          <cell r="W1735">
            <v>0</v>
          </cell>
        </row>
        <row r="1736">
          <cell r="P1736" t="str">
            <v>___</v>
          </cell>
          <cell r="Q1736" t="str">
            <v/>
          </cell>
          <cell r="T1736">
            <v>0</v>
          </cell>
          <cell r="U1736">
            <v>0</v>
          </cell>
          <cell r="W1736">
            <v>0</v>
          </cell>
        </row>
        <row r="1737">
          <cell r="P1737" t="str">
            <v>___</v>
          </cell>
          <cell r="Q1737" t="str">
            <v/>
          </cell>
          <cell r="T1737">
            <v>0</v>
          </cell>
          <cell r="U1737">
            <v>0</v>
          </cell>
          <cell r="W1737">
            <v>0</v>
          </cell>
        </row>
        <row r="1738">
          <cell r="P1738" t="str">
            <v>___</v>
          </cell>
          <cell r="Q1738" t="str">
            <v/>
          </cell>
          <cell r="T1738">
            <v>0</v>
          </cell>
          <cell r="U1738">
            <v>0</v>
          </cell>
          <cell r="W1738">
            <v>0</v>
          </cell>
        </row>
        <row r="1739">
          <cell r="P1739" t="str">
            <v>___</v>
          </cell>
          <cell r="Q1739" t="str">
            <v/>
          </cell>
          <cell r="T1739">
            <v>0</v>
          </cell>
          <cell r="U1739">
            <v>0</v>
          </cell>
          <cell r="W1739">
            <v>0</v>
          </cell>
        </row>
        <row r="1740">
          <cell r="P1740" t="str">
            <v>B008___8</v>
          </cell>
          <cell r="Q1740" t="str">
            <v>B0508300</v>
          </cell>
          <cell r="T1740">
            <v>38700</v>
          </cell>
          <cell r="U1740">
            <v>38700</v>
          </cell>
          <cell r="W1740">
            <v>38700</v>
          </cell>
        </row>
        <row r="1741">
          <cell r="P1741" t="str">
            <v>___</v>
          </cell>
          <cell r="Q1741" t="str">
            <v/>
          </cell>
          <cell r="T1741">
            <v>0</v>
          </cell>
          <cell r="U1741">
            <v>0</v>
          </cell>
          <cell r="W1741">
            <v>0</v>
          </cell>
        </row>
        <row r="1742">
          <cell r="P1742" t="str">
            <v>___</v>
          </cell>
          <cell r="Q1742" t="str">
            <v/>
          </cell>
          <cell r="T1742">
            <v>0</v>
          </cell>
          <cell r="U1742">
            <v>0</v>
          </cell>
          <cell r="W1742">
            <v>0</v>
          </cell>
        </row>
        <row r="1743">
          <cell r="P1743" t="str">
            <v>___</v>
          </cell>
          <cell r="Q1743" t="str">
            <v/>
          </cell>
          <cell r="T1743">
            <v>0</v>
          </cell>
          <cell r="U1743">
            <v>0</v>
          </cell>
          <cell r="W1743">
            <v>0</v>
          </cell>
        </row>
        <row r="1744">
          <cell r="P1744" t="str">
            <v>___</v>
          </cell>
          <cell r="Q1744" t="str">
            <v/>
          </cell>
          <cell r="T1744">
            <v>0</v>
          </cell>
          <cell r="U1744">
            <v>0</v>
          </cell>
          <cell r="W1744">
            <v>0</v>
          </cell>
        </row>
        <row r="1745">
          <cell r="P1745" t="str">
            <v>___</v>
          </cell>
          <cell r="Q1745" t="str">
            <v/>
          </cell>
          <cell r="T1745">
            <v>0</v>
          </cell>
          <cell r="U1745">
            <v>0</v>
          </cell>
          <cell r="W1745">
            <v>0</v>
          </cell>
        </row>
        <row r="1746">
          <cell r="P1746" t="str">
            <v>___</v>
          </cell>
          <cell r="Q1746" t="str">
            <v/>
          </cell>
          <cell r="T1746">
            <v>0</v>
          </cell>
          <cell r="U1746">
            <v>0</v>
          </cell>
          <cell r="W1746">
            <v>0</v>
          </cell>
        </row>
        <row r="1747">
          <cell r="P1747" t="str">
            <v>B008___2</v>
          </cell>
          <cell r="Q1747" t="str">
            <v>B0502400</v>
          </cell>
          <cell r="T1747">
            <v>90</v>
          </cell>
          <cell r="U1747">
            <v>50</v>
          </cell>
          <cell r="W1747">
            <v>50</v>
          </cell>
        </row>
        <row r="1748">
          <cell r="P1748" t="str">
            <v>___</v>
          </cell>
          <cell r="Q1748" t="str">
            <v/>
          </cell>
          <cell r="T1748">
            <v>0</v>
          </cell>
          <cell r="U1748">
            <v>0</v>
          </cell>
          <cell r="W1748">
            <v>0</v>
          </cell>
        </row>
        <row r="1749">
          <cell r="P1749" t="str">
            <v>___</v>
          </cell>
          <cell r="Q1749" t="str">
            <v/>
          </cell>
          <cell r="T1749">
            <v>0</v>
          </cell>
          <cell r="U1749">
            <v>0</v>
          </cell>
          <cell r="W1749">
            <v>0</v>
          </cell>
        </row>
        <row r="1750">
          <cell r="P1750" t="str">
            <v>B008___5</v>
          </cell>
          <cell r="Q1750" t="str">
            <v>B0505000</v>
          </cell>
          <cell r="T1750">
            <v>38580</v>
          </cell>
          <cell r="U1750">
            <v>37590</v>
          </cell>
          <cell r="W1750">
            <v>38200</v>
          </cell>
        </row>
        <row r="1751">
          <cell r="P1751" t="str">
            <v>___</v>
          </cell>
          <cell r="Q1751" t="str">
            <v/>
          </cell>
          <cell r="T1751">
            <v>0</v>
          </cell>
          <cell r="U1751">
            <v>0</v>
          </cell>
          <cell r="W1751">
            <v>0</v>
          </cell>
        </row>
        <row r="1752">
          <cell r="P1752" t="str">
            <v>___</v>
          </cell>
          <cell r="Q1752" t="str">
            <v/>
          </cell>
          <cell r="T1752">
            <v>0</v>
          </cell>
          <cell r="U1752">
            <v>0</v>
          </cell>
          <cell r="W1752">
            <v>0</v>
          </cell>
        </row>
        <row r="1753">
          <cell r="P1753" t="str">
            <v>B008___6</v>
          </cell>
          <cell r="Q1753" t="str">
            <v>B0506000</v>
          </cell>
          <cell r="T1753">
            <v>600</v>
          </cell>
          <cell r="U1753">
            <v>500</v>
          </cell>
          <cell r="W1753">
            <v>1400</v>
          </cell>
        </row>
        <row r="1754">
          <cell r="P1754" t="str">
            <v>___</v>
          </cell>
          <cell r="Q1754" t="str">
            <v/>
          </cell>
          <cell r="T1754">
            <v>0</v>
          </cell>
          <cell r="U1754">
            <v>0</v>
          </cell>
          <cell r="W1754">
            <v>0</v>
          </cell>
        </row>
        <row r="1755">
          <cell r="P1755" t="str">
            <v>___</v>
          </cell>
          <cell r="Q1755" t="str">
            <v/>
          </cell>
          <cell r="T1755">
            <v>0</v>
          </cell>
          <cell r="U1755">
            <v>0</v>
          </cell>
          <cell r="W1755">
            <v>0</v>
          </cell>
        </row>
        <row r="1756">
          <cell r="P1756" t="str">
            <v>B008___7</v>
          </cell>
          <cell r="Q1756" t="str">
            <v>B0507000</v>
          </cell>
          <cell r="T1756">
            <v>300</v>
          </cell>
          <cell r="U1756">
            <v>300</v>
          </cell>
          <cell r="W1756">
            <v>300</v>
          </cell>
        </row>
        <row r="1757">
          <cell r="P1757" t="str">
            <v>___</v>
          </cell>
          <cell r="T1757">
            <v>0</v>
          </cell>
          <cell r="U1757">
            <v>0</v>
          </cell>
          <cell r="W1757">
            <v>0</v>
          </cell>
        </row>
        <row r="1758">
          <cell r="P1758" t="str">
            <v>___</v>
          </cell>
          <cell r="T1758">
            <v>0</v>
          </cell>
          <cell r="U1758">
            <v>0</v>
          </cell>
          <cell r="W1758">
            <v>0</v>
          </cell>
        </row>
        <row r="1759">
          <cell r="P1759" t="str">
            <v>___</v>
          </cell>
          <cell r="T1759">
            <v>0</v>
          </cell>
          <cell r="U1759">
            <v>0</v>
          </cell>
          <cell r="W1759">
            <v>0</v>
          </cell>
        </row>
        <row r="1760">
          <cell r="P1760" t="str">
            <v>___</v>
          </cell>
          <cell r="T1760">
            <v>0</v>
          </cell>
          <cell r="U1760">
            <v>0</v>
          </cell>
          <cell r="W1760">
            <v>0</v>
          </cell>
        </row>
        <row r="1761">
          <cell r="P1761" t="str">
            <v>___</v>
          </cell>
          <cell r="T1761">
            <v>0</v>
          </cell>
          <cell r="U1761">
            <v>0</v>
          </cell>
          <cell r="W1761">
            <v>0</v>
          </cell>
        </row>
        <row r="1762">
          <cell r="P1762" t="str">
            <v>___</v>
          </cell>
          <cell r="T1762">
            <v>0</v>
          </cell>
          <cell r="U1762">
            <v>0</v>
          </cell>
          <cell r="W1762">
            <v>0</v>
          </cell>
        </row>
        <row r="1763">
          <cell r="P1763" t="str">
            <v>___</v>
          </cell>
          <cell r="T1763">
            <v>0</v>
          </cell>
          <cell r="U1763">
            <v>0</v>
          </cell>
          <cell r="W1763">
            <v>0</v>
          </cell>
        </row>
        <row r="1764">
          <cell r="P1764" t="str">
            <v>___H</v>
          </cell>
          <cell r="T1764">
            <v>0</v>
          </cell>
          <cell r="U1764">
            <v>0</v>
          </cell>
          <cell r="W1764">
            <v>0</v>
          </cell>
        </row>
        <row r="1765">
          <cell r="P1765" t="str">
            <v>___B</v>
          </cell>
          <cell r="T1765">
            <v>0</v>
          </cell>
          <cell r="U1765">
            <v>0</v>
          </cell>
          <cell r="W1765">
            <v>0</v>
          </cell>
        </row>
        <row r="1766">
          <cell r="P1766" t="str">
            <v>___L</v>
          </cell>
          <cell r="T1766" t="str">
            <v>Original</v>
          </cell>
          <cell r="U1766" t="str">
            <v>Revised</v>
          </cell>
          <cell r="W1766" t="str">
            <v>Original</v>
          </cell>
        </row>
        <row r="1767">
          <cell r="P1767" t="str">
            <v>___C</v>
          </cell>
          <cell r="T1767" t="str">
            <v>2012/13</v>
          </cell>
          <cell r="U1767" t="str">
            <v>2012/13</v>
          </cell>
          <cell r="W1767" t="str">
            <v>2013/14</v>
          </cell>
        </row>
        <row r="1768">
          <cell r="P1768" t="str">
            <v>___</v>
          </cell>
          <cell r="T1768">
            <v>0</v>
          </cell>
          <cell r="U1768">
            <v>0</v>
          </cell>
          <cell r="W1768">
            <v>0</v>
          </cell>
        </row>
        <row r="1769">
          <cell r="P1769" t="str">
            <v>___B</v>
          </cell>
          <cell r="T1769">
            <v>0</v>
          </cell>
          <cell r="U1769">
            <v>0</v>
          </cell>
          <cell r="W1769">
            <v>0</v>
          </cell>
        </row>
        <row r="1770">
          <cell r="P1770" t="str">
            <v>___</v>
          </cell>
          <cell r="T1770">
            <v>0</v>
          </cell>
          <cell r="U1770">
            <v>0</v>
          </cell>
          <cell r="W1770">
            <v>0</v>
          </cell>
        </row>
        <row r="1771">
          <cell r="P1771" t="str">
            <v>___</v>
          </cell>
          <cell r="T1771">
            <v>0</v>
          </cell>
          <cell r="U1771">
            <v>0</v>
          </cell>
          <cell r="W1771">
            <v>0</v>
          </cell>
        </row>
        <row r="1772">
          <cell r="P1772" t="str">
            <v>G001___1</v>
          </cell>
          <cell r="Q1772" t="str">
            <v>B0601000</v>
          </cell>
          <cell r="T1772">
            <v>0</v>
          </cell>
          <cell r="U1772">
            <v>75870</v>
          </cell>
          <cell r="W1772">
            <v>120400</v>
          </cell>
        </row>
        <row r="1773">
          <cell r="P1773" t="str">
            <v>G001___1</v>
          </cell>
          <cell r="Q1773" t="str">
            <v>B0601004</v>
          </cell>
          <cell r="T1773">
            <v>0</v>
          </cell>
          <cell r="U1773">
            <v>600</v>
          </cell>
          <cell r="W1773">
            <v>1200</v>
          </cell>
        </row>
        <row r="1774">
          <cell r="P1774" t="str">
            <v>G001___1</v>
          </cell>
          <cell r="Q1774" t="str">
            <v>B0601006</v>
          </cell>
          <cell r="T1774">
            <v>0</v>
          </cell>
          <cell r="U1774">
            <v>4000</v>
          </cell>
          <cell r="W1774">
            <v>0</v>
          </cell>
        </row>
        <row r="1775">
          <cell r="P1775" t="str">
            <v>___</v>
          </cell>
          <cell r="Q1775" t="str">
            <v/>
          </cell>
          <cell r="T1775">
            <v>0</v>
          </cell>
          <cell r="U1775">
            <v>0</v>
          </cell>
          <cell r="W1775">
            <v>0</v>
          </cell>
        </row>
        <row r="1776">
          <cell r="P1776" t="str">
            <v>___</v>
          </cell>
          <cell r="Q1776" t="str">
            <v/>
          </cell>
          <cell r="T1776">
            <v>0</v>
          </cell>
          <cell r="U1776">
            <v>0</v>
          </cell>
          <cell r="W1776">
            <v>0</v>
          </cell>
        </row>
        <row r="1777">
          <cell r="P1777" t="str">
            <v>G001___3</v>
          </cell>
          <cell r="Q1777" t="str">
            <v>B0603100</v>
          </cell>
          <cell r="T1777">
            <v>0</v>
          </cell>
          <cell r="U1777">
            <v>1000</v>
          </cell>
          <cell r="W1777">
            <v>1900</v>
          </cell>
        </row>
        <row r="1778">
          <cell r="P1778" t="str">
            <v>___</v>
          </cell>
          <cell r="Q1778" t="str">
            <v/>
          </cell>
          <cell r="T1778">
            <v>0</v>
          </cell>
          <cell r="U1778">
            <v>0</v>
          </cell>
          <cell r="W1778">
            <v>0</v>
          </cell>
        </row>
        <row r="1779">
          <cell r="P1779" t="str">
            <v>___</v>
          </cell>
          <cell r="T1779">
            <v>0</v>
          </cell>
          <cell r="U1779">
            <v>0</v>
          </cell>
          <cell r="W1779">
            <v>0</v>
          </cell>
        </row>
        <row r="1780">
          <cell r="P1780" t="str">
            <v>G001___4</v>
          </cell>
          <cell r="Q1780" t="str">
            <v>B0604300</v>
          </cell>
          <cell r="T1780">
            <v>1000</v>
          </cell>
          <cell r="U1780">
            <v>500</v>
          </cell>
          <cell r="W1780">
            <v>1000</v>
          </cell>
        </row>
        <row r="1781">
          <cell r="P1781" t="str">
            <v>G001___4</v>
          </cell>
          <cell r="Q1781" t="str">
            <v>B0604500</v>
          </cell>
          <cell r="T1781">
            <v>100</v>
          </cell>
          <cell r="U1781">
            <v>250</v>
          </cell>
          <cell r="W1781">
            <v>500</v>
          </cell>
        </row>
        <row r="1782">
          <cell r="P1782" t="str">
            <v>G001___4</v>
          </cell>
          <cell r="Q1782" t="str">
            <v>B0604700</v>
          </cell>
          <cell r="T1782">
            <v>21000</v>
          </cell>
          <cell r="U1782">
            <v>23930</v>
          </cell>
          <cell r="W1782">
            <v>13500</v>
          </cell>
        </row>
        <row r="1783">
          <cell r="P1783" t="str">
            <v>___</v>
          </cell>
          <cell r="Q1783" t="str">
            <v/>
          </cell>
          <cell r="T1783">
            <v>0</v>
          </cell>
          <cell r="U1783">
            <v>0</v>
          </cell>
          <cell r="W1783">
            <v>0</v>
          </cell>
        </row>
        <row r="1785">
          <cell r="P1785" t="str">
            <v>___</v>
          </cell>
          <cell r="Q1785" t="str">
            <v/>
          </cell>
          <cell r="T1785">
            <v>0</v>
          </cell>
          <cell r="U1785">
            <v>0</v>
          </cell>
          <cell r="W1785">
            <v>0</v>
          </cell>
        </row>
        <row r="1787">
          <cell r="P1787" t="str">
            <v>___</v>
          </cell>
          <cell r="Q1787" t="str">
            <v/>
          </cell>
          <cell r="T1787">
            <v>0</v>
          </cell>
          <cell r="U1787">
            <v>0</v>
          </cell>
          <cell r="W1787">
            <v>0</v>
          </cell>
        </row>
        <row r="1788">
          <cell r="P1788" t="str">
            <v>G001b___8</v>
          </cell>
          <cell r="Q1788" t="str">
            <v>B0608200</v>
          </cell>
          <cell r="T1788">
            <v>0</v>
          </cell>
          <cell r="U1788">
            <v>31190</v>
          </cell>
          <cell r="W1788">
            <v>62380</v>
          </cell>
        </row>
        <row r="1789">
          <cell r="P1789" t="str">
            <v>___</v>
          </cell>
          <cell r="Q1789" t="str">
            <v/>
          </cell>
          <cell r="T1789">
            <v>0</v>
          </cell>
          <cell r="U1789">
            <v>0</v>
          </cell>
          <cell r="W1789">
            <v>0</v>
          </cell>
        </row>
        <row r="1791">
          <cell r="P1791" t="str">
            <v>___</v>
          </cell>
          <cell r="Q1791" t="str">
            <v/>
          </cell>
          <cell r="T1791">
            <v>0</v>
          </cell>
          <cell r="U1791">
            <v>0</v>
          </cell>
          <cell r="W1791">
            <v>0</v>
          </cell>
        </row>
        <row r="1792">
          <cell r="P1792" t="str">
            <v>___</v>
          </cell>
          <cell r="Q1792" t="str">
            <v/>
          </cell>
          <cell r="T1792">
            <v>0</v>
          </cell>
          <cell r="U1792">
            <v>0</v>
          </cell>
          <cell r="W1792">
            <v>0</v>
          </cell>
        </row>
        <row r="1793">
          <cell r="P1793" t="str">
            <v>___</v>
          </cell>
          <cell r="Q1793" t="str">
            <v/>
          </cell>
          <cell r="T1793">
            <v>0</v>
          </cell>
          <cell r="U1793">
            <v>0</v>
          </cell>
          <cell r="W1793">
            <v>0</v>
          </cell>
        </row>
        <row r="1794">
          <cell r="P1794" t="str">
            <v>___</v>
          </cell>
          <cell r="Q1794" t="str">
            <v/>
          </cell>
          <cell r="T1794">
            <v>0</v>
          </cell>
          <cell r="U1794">
            <v>0</v>
          </cell>
          <cell r="W1794">
            <v>0</v>
          </cell>
        </row>
        <row r="1795">
          <cell r="P1795" t="str">
            <v>G001___6</v>
          </cell>
          <cell r="Q1795" t="str">
            <v>B0606000</v>
          </cell>
          <cell r="T1795">
            <v>3900</v>
          </cell>
          <cell r="U1795">
            <v>3400</v>
          </cell>
          <cell r="W1795">
            <v>7500</v>
          </cell>
        </row>
        <row r="1796">
          <cell r="P1796" t="str">
            <v>___</v>
          </cell>
          <cell r="T1796">
            <v>0</v>
          </cell>
          <cell r="U1796">
            <v>0</v>
          </cell>
          <cell r="W1796">
            <v>0</v>
          </cell>
        </row>
        <row r="1797">
          <cell r="P1797" t="str">
            <v>___</v>
          </cell>
          <cell r="T1797">
            <v>0</v>
          </cell>
          <cell r="U1797">
            <v>0</v>
          </cell>
          <cell r="W1797">
            <v>0</v>
          </cell>
        </row>
        <row r="1798">
          <cell r="P1798" t="str">
            <v>___</v>
          </cell>
          <cell r="T1798">
            <v>0</v>
          </cell>
          <cell r="U1798">
            <v>0</v>
          </cell>
          <cell r="W1798">
            <v>0</v>
          </cell>
        </row>
        <row r="1799">
          <cell r="P1799" t="str">
            <v>___</v>
          </cell>
          <cell r="T1799">
            <v>0</v>
          </cell>
          <cell r="U1799">
            <v>0</v>
          </cell>
          <cell r="W1799">
            <v>0</v>
          </cell>
        </row>
        <row r="1800">
          <cell r="P1800" t="str">
            <v>___</v>
          </cell>
          <cell r="T1800">
            <v>0</v>
          </cell>
          <cell r="U1800">
            <v>0</v>
          </cell>
          <cell r="W1800">
            <v>0</v>
          </cell>
        </row>
        <row r="1801">
          <cell r="P1801" t="str">
            <v>___H</v>
          </cell>
          <cell r="T1801">
            <v>0</v>
          </cell>
          <cell r="U1801">
            <v>0</v>
          </cell>
          <cell r="W1801">
            <v>0</v>
          </cell>
        </row>
        <row r="1802">
          <cell r="P1802" t="str">
            <v>___B</v>
          </cell>
          <cell r="T1802">
            <v>0</v>
          </cell>
          <cell r="U1802">
            <v>0</v>
          </cell>
          <cell r="W1802">
            <v>0</v>
          </cell>
        </row>
        <row r="1803">
          <cell r="P1803" t="str">
            <v>___L</v>
          </cell>
          <cell r="T1803" t="str">
            <v>Original</v>
          </cell>
          <cell r="U1803" t="str">
            <v>Revised</v>
          </cell>
          <cell r="W1803" t="str">
            <v>Original</v>
          </cell>
        </row>
        <row r="1804">
          <cell r="P1804" t="str">
            <v>___C</v>
          </cell>
          <cell r="T1804" t="str">
            <v>2012/13</v>
          </cell>
          <cell r="U1804" t="str">
            <v>2012/13</v>
          </cell>
          <cell r="W1804" t="str">
            <v>2013/14</v>
          </cell>
        </row>
        <row r="1805">
          <cell r="P1805" t="str">
            <v>___</v>
          </cell>
          <cell r="T1805">
            <v>0</v>
          </cell>
          <cell r="U1805">
            <v>0</v>
          </cell>
          <cell r="W1805">
            <v>0</v>
          </cell>
        </row>
        <row r="1806">
          <cell r="P1806" t="str">
            <v>___B</v>
          </cell>
          <cell r="T1806">
            <v>0</v>
          </cell>
          <cell r="U1806">
            <v>0</v>
          </cell>
          <cell r="W1806">
            <v>0</v>
          </cell>
        </row>
        <row r="1807">
          <cell r="P1807" t="str">
            <v>___</v>
          </cell>
          <cell r="T1807">
            <v>0</v>
          </cell>
          <cell r="U1807">
            <v>0</v>
          </cell>
          <cell r="W1807">
            <v>0</v>
          </cell>
        </row>
        <row r="1808">
          <cell r="P1808" t="str">
            <v>___</v>
          </cell>
          <cell r="T1808">
            <v>0</v>
          </cell>
          <cell r="U1808">
            <v>0</v>
          </cell>
          <cell r="W1808">
            <v>0</v>
          </cell>
        </row>
        <row r="1809">
          <cell r="P1809" t="str">
            <v>B009___1</v>
          </cell>
          <cell r="Q1809" t="str">
            <v>B1001000</v>
          </cell>
          <cell r="T1809">
            <v>77600</v>
          </cell>
          <cell r="U1809">
            <v>76600</v>
          </cell>
          <cell r="W1809">
            <v>78900</v>
          </cell>
        </row>
        <row r="1810">
          <cell r="P1810" t="str">
            <v>B009___1</v>
          </cell>
          <cell r="Q1810" t="str">
            <v>B1001006</v>
          </cell>
          <cell r="T1810">
            <v>0</v>
          </cell>
          <cell r="U1810">
            <v>0</v>
          </cell>
          <cell r="W1810">
            <v>0</v>
          </cell>
        </row>
        <row r="1811">
          <cell r="P1811" t="str">
            <v>___</v>
          </cell>
          <cell r="Q1811" t="str">
            <v/>
          </cell>
          <cell r="T1811">
            <v>0</v>
          </cell>
          <cell r="U1811">
            <v>0</v>
          </cell>
          <cell r="W1811">
            <v>0</v>
          </cell>
        </row>
        <row r="1812">
          <cell r="P1812" t="str">
            <v>___</v>
          </cell>
          <cell r="Q1812" t="str">
            <v/>
          </cell>
          <cell r="T1812">
            <v>0</v>
          </cell>
          <cell r="U1812">
            <v>0</v>
          </cell>
          <cell r="W1812">
            <v>0</v>
          </cell>
        </row>
        <row r="1813">
          <cell r="P1813" t="str">
            <v>B009___2</v>
          </cell>
          <cell r="Q1813" t="str">
            <v>B1002000</v>
          </cell>
          <cell r="T1813">
            <v>5300</v>
          </cell>
          <cell r="U1813">
            <v>5300</v>
          </cell>
          <cell r="W1813">
            <v>5300</v>
          </cell>
        </row>
        <row r="1814">
          <cell r="P1814" t="str">
            <v>B009___2</v>
          </cell>
          <cell r="Q1814" t="str">
            <v>B1002101</v>
          </cell>
          <cell r="T1814">
            <v>18000</v>
          </cell>
          <cell r="U1814">
            <v>9000</v>
          </cell>
          <cell r="W1814">
            <v>18000</v>
          </cell>
        </row>
        <row r="1815">
          <cell r="P1815" t="str">
            <v>B009___2</v>
          </cell>
          <cell r="Q1815" t="str">
            <v>B1002102</v>
          </cell>
          <cell r="T1815">
            <v>10900</v>
          </cell>
          <cell r="U1815">
            <v>10900</v>
          </cell>
          <cell r="W1815">
            <v>10900</v>
          </cell>
        </row>
        <row r="1816">
          <cell r="P1816" t="str">
            <v>B009___2</v>
          </cell>
          <cell r="Q1816" t="str">
            <v>B1002104</v>
          </cell>
          <cell r="T1816">
            <v>51870</v>
          </cell>
          <cell r="U1816">
            <v>52200</v>
          </cell>
          <cell r="W1816">
            <v>54040</v>
          </cell>
        </row>
        <row r="1817">
          <cell r="P1817" t="str">
            <v>B009___2</v>
          </cell>
          <cell r="Q1817" t="str">
            <v>B1002105</v>
          </cell>
          <cell r="T1817">
            <v>6000</v>
          </cell>
          <cell r="U1817">
            <v>6000</v>
          </cell>
          <cell r="W1817">
            <v>6000</v>
          </cell>
        </row>
        <row r="1818">
          <cell r="P1818" t="str">
            <v>B009___2</v>
          </cell>
          <cell r="Q1818" t="str">
            <v>B1002200</v>
          </cell>
          <cell r="T1818">
            <v>500</v>
          </cell>
          <cell r="U1818">
            <v>500</v>
          </cell>
          <cell r="W1818">
            <v>500</v>
          </cell>
        </row>
        <row r="1819">
          <cell r="P1819" t="str">
            <v>B009___2</v>
          </cell>
          <cell r="Q1819" t="str">
            <v>B1002300</v>
          </cell>
          <cell r="T1819">
            <v>11000</v>
          </cell>
          <cell r="U1819">
            <v>11000</v>
          </cell>
          <cell r="W1819">
            <v>11000</v>
          </cell>
        </row>
        <row r="1820">
          <cell r="P1820" t="str">
            <v>___</v>
          </cell>
          <cell r="Q1820" t="str">
            <v/>
          </cell>
          <cell r="T1820">
            <v>0</v>
          </cell>
          <cell r="U1820">
            <v>0</v>
          </cell>
          <cell r="W1820">
            <v>0</v>
          </cell>
        </row>
        <row r="1821">
          <cell r="P1821" t="str">
            <v>___</v>
          </cell>
          <cell r="Q1821" t="str">
            <v/>
          </cell>
          <cell r="T1821">
            <v>0</v>
          </cell>
          <cell r="U1821">
            <v>0</v>
          </cell>
          <cell r="W1821">
            <v>0</v>
          </cell>
        </row>
        <row r="1822">
          <cell r="P1822" t="str">
            <v>B009___3</v>
          </cell>
          <cell r="Q1822" t="str">
            <v>B1003000</v>
          </cell>
          <cell r="T1822">
            <v>15460</v>
          </cell>
          <cell r="U1822">
            <v>15460</v>
          </cell>
          <cell r="W1822">
            <v>15460</v>
          </cell>
        </row>
        <row r="1823">
          <cell r="P1823" t="str">
            <v>___</v>
          </cell>
          <cell r="Q1823" t="str">
            <v/>
          </cell>
          <cell r="T1823">
            <v>0</v>
          </cell>
          <cell r="U1823">
            <v>0</v>
          </cell>
          <cell r="W1823">
            <v>0</v>
          </cell>
        </row>
        <row r="1824">
          <cell r="P1824" t="str">
            <v>___</v>
          </cell>
          <cell r="Q1824" t="str">
            <v/>
          </cell>
          <cell r="T1824">
            <v>0</v>
          </cell>
          <cell r="U1824">
            <v>0</v>
          </cell>
          <cell r="W1824">
            <v>0</v>
          </cell>
        </row>
        <row r="1825">
          <cell r="P1825" t="str">
            <v>B009___4</v>
          </cell>
          <cell r="Q1825" t="str">
            <v>B1004000</v>
          </cell>
          <cell r="T1825">
            <v>21000</v>
          </cell>
          <cell r="U1825">
            <v>21000</v>
          </cell>
          <cell r="W1825">
            <v>21000</v>
          </cell>
        </row>
        <row r="1826">
          <cell r="P1826" t="str">
            <v>B009___4</v>
          </cell>
          <cell r="Q1826" t="str">
            <v>B1004200</v>
          </cell>
          <cell r="T1826">
            <v>200</v>
          </cell>
          <cell r="U1826">
            <v>200</v>
          </cell>
          <cell r="W1826">
            <v>200</v>
          </cell>
        </row>
        <row r="1827">
          <cell r="P1827" t="str">
            <v>B009___4</v>
          </cell>
          <cell r="Q1827" t="str">
            <v>B1004300</v>
          </cell>
          <cell r="T1827">
            <v>5800</v>
          </cell>
          <cell r="U1827">
            <v>5800</v>
          </cell>
          <cell r="W1827">
            <v>5800</v>
          </cell>
        </row>
        <row r="1828">
          <cell r="P1828" t="str">
            <v>B009___4</v>
          </cell>
          <cell r="Q1828" t="str">
            <v>B1004400</v>
          </cell>
          <cell r="T1828">
            <v>9000</v>
          </cell>
          <cell r="U1828">
            <v>9000</v>
          </cell>
          <cell r="W1828">
            <v>9000</v>
          </cell>
        </row>
        <row r="1829">
          <cell r="P1829" t="str">
            <v>B009___4</v>
          </cell>
          <cell r="Q1829" t="str">
            <v>B1004500</v>
          </cell>
          <cell r="T1829">
            <v>28400</v>
          </cell>
          <cell r="U1829">
            <v>45400</v>
          </cell>
          <cell r="W1829">
            <v>43400</v>
          </cell>
        </row>
        <row r="1830">
          <cell r="P1830" t="str">
            <v>B009___4</v>
          </cell>
          <cell r="Q1830" t="str">
            <v>B1004700</v>
          </cell>
          <cell r="T1830">
            <v>3200</v>
          </cell>
          <cell r="U1830">
            <v>3200</v>
          </cell>
          <cell r="W1830">
            <v>3200</v>
          </cell>
        </row>
        <row r="1831">
          <cell r="P1831" t="str">
            <v>___</v>
          </cell>
          <cell r="Q1831" t="str">
            <v/>
          </cell>
          <cell r="T1831">
            <v>0</v>
          </cell>
          <cell r="U1831">
            <v>0</v>
          </cell>
          <cell r="W1831">
            <v>0</v>
          </cell>
        </row>
        <row r="1832">
          <cell r="P1832" t="str">
            <v>___</v>
          </cell>
          <cell r="Q1832" t="str">
            <v/>
          </cell>
          <cell r="T1832">
            <v>0</v>
          </cell>
          <cell r="U1832">
            <v>0</v>
          </cell>
          <cell r="W1832">
            <v>0</v>
          </cell>
        </row>
        <row r="1833">
          <cell r="P1833" t="str">
            <v>B009___5</v>
          </cell>
          <cell r="Q1833" t="str">
            <v>B1005004</v>
          </cell>
          <cell r="T1833">
            <v>3000</v>
          </cell>
          <cell r="U1833">
            <v>5000</v>
          </cell>
          <cell r="W1833">
            <v>3000</v>
          </cell>
        </row>
        <row r="1834">
          <cell r="P1834" t="str">
            <v>___</v>
          </cell>
          <cell r="Q1834" t="str">
            <v/>
          </cell>
          <cell r="T1834">
            <v>0</v>
          </cell>
          <cell r="U1834">
            <v>0</v>
          </cell>
          <cell r="W1834">
            <v>0</v>
          </cell>
        </row>
        <row r="1835">
          <cell r="P1835" t="str">
            <v>___</v>
          </cell>
          <cell r="Q1835" t="str">
            <v/>
          </cell>
          <cell r="T1835">
            <v>0</v>
          </cell>
          <cell r="U1835">
            <v>0</v>
          </cell>
          <cell r="W1835">
            <v>0</v>
          </cell>
        </row>
        <row r="1836">
          <cell r="P1836" t="str">
            <v>___</v>
          </cell>
          <cell r="Q1836" t="str">
            <v/>
          </cell>
          <cell r="T1836">
            <v>0</v>
          </cell>
          <cell r="U1836">
            <v>0</v>
          </cell>
          <cell r="W1836">
            <v>0</v>
          </cell>
        </row>
        <row r="1837">
          <cell r="P1837" t="str">
            <v>___</v>
          </cell>
          <cell r="Q1837" t="str">
            <v/>
          </cell>
          <cell r="T1837">
            <v>0</v>
          </cell>
          <cell r="U1837">
            <v>0</v>
          </cell>
          <cell r="W1837">
            <v>0</v>
          </cell>
        </row>
        <row r="1838">
          <cell r="P1838" t="str">
            <v>___</v>
          </cell>
          <cell r="Q1838" t="str">
            <v/>
          </cell>
          <cell r="T1838">
            <v>0</v>
          </cell>
          <cell r="U1838">
            <v>0</v>
          </cell>
          <cell r="W1838">
            <v>0</v>
          </cell>
        </row>
        <row r="1839">
          <cell r="P1839" t="str">
            <v>B009___8</v>
          </cell>
          <cell r="Q1839" t="str">
            <v>B1008200</v>
          </cell>
          <cell r="T1839">
            <v>36000</v>
          </cell>
          <cell r="U1839">
            <v>30000</v>
          </cell>
          <cell r="W1839">
            <v>36000</v>
          </cell>
        </row>
        <row r="1840">
          <cell r="P1840" t="str">
            <v>___</v>
          </cell>
          <cell r="Q1840" t="str">
            <v/>
          </cell>
          <cell r="T1840">
            <v>0</v>
          </cell>
          <cell r="U1840">
            <v>0</v>
          </cell>
          <cell r="W1840">
            <v>0</v>
          </cell>
        </row>
        <row r="1841">
          <cell r="P1841" t="str">
            <v>___</v>
          </cell>
          <cell r="Q1841" t="str">
            <v/>
          </cell>
          <cell r="T1841">
            <v>0</v>
          </cell>
          <cell r="U1841">
            <v>0</v>
          </cell>
          <cell r="W1841">
            <v>0</v>
          </cell>
        </row>
        <row r="1842">
          <cell r="P1842" t="str">
            <v>___</v>
          </cell>
          <cell r="Q1842" t="str">
            <v/>
          </cell>
          <cell r="T1842">
            <v>0</v>
          </cell>
          <cell r="U1842">
            <v>0</v>
          </cell>
          <cell r="W1842">
            <v>0</v>
          </cell>
        </row>
        <row r="1844">
          <cell r="P1844" t="str">
            <v>___H</v>
          </cell>
          <cell r="T1844">
            <v>0</v>
          </cell>
          <cell r="U1844">
            <v>0</v>
          </cell>
          <cell r="W1844">
            <v>0</v>
          </cell>
        </row>
        <row r="1845">
          <cell r="P1845" t="str">
            <v>___B</v>
          </cell>
          <cell r="T1845">
            <v>0</v>
          </cell>
          <cell r="U1845">
            <v>0</v>
          </cell>
          <cell r="W1845">
            <v>0</v>
          </cell>
        </row>
        <row r="1846">
          <cell r="P1846" t="str">
            <v>___L</v>
          </cell>
          <cell r="T1846" t="str">
            <v>Original</v>
          </cell>
          <cell r="U1846" t="str">
            <v>Revised</v>
          </cell>
          <cell r="W1846" t="str">
            <v>Original</v>
          </cell>
        </row>
        <row r="1847">
          <cell r="P1847" t="str">
            <v>___C</v>
          </cell>
          <cell r="T1847" t="str">
            <v>2012/13</v>
          </cell>
          <cell r="U1847" t="str">
            <v>2012/13</v>
          </cell>
          <cell r="W1847" t="str">
            <v>2013/14</v>
          </cell>
        </row>
        <row r="1848">
          <cell r="P1848" t="str">
            <v>___</v>
          </cell>
          <cell r="T1848">
            <v>0</v>
          </cell>
          <cell r="U1848">
            <v>0</v>
          </cell>
          <cell r="W1848">
            <v>0</v>
          </cell>
        </row>
        <row r="1849">
          <cell r="P1849" t="str">
            <v>___B</v>
          </cell>
          <cell r="T1849">
            <v>0</v>
          </cell>
          <cell r="U1849">
            <v>0</v>
          </cell>
          <cell r="W1849">
            <v>0</v>
          </cell>
        </row>
        <row r="1850">
          <cell r="P1850" t="str">
            <v>___</v>
          </cell>
          <cell r="Q1850" t="str">
            <v/>
          </cell>
          <cell r="T1850">
            <v>0</v>
          </cell>
          <cell r="U1850">
            <v>0</v>
          </cell>
          <cell r="W1850">
            <v>0</v>
          </cell>
        </row>
        <row r="1851">
          <cell r="P1851" t="str">
            <v>___</v>
          </cell>
          <cell r="Q1851" t="str">
            <v/>
          </cell>
          <cell r="T1851">
            <v>0</v>
          </cell>
          <cell r="U1851">
            <v>0</v>
          </cell>
          <cell r="W1851">
            <v>0</v>
          </cell>
        </row>
        <row r="1852">
          <cell r="P1852" t="str">
            <v>B009___1</v>
          </cell>
          <cell r="Q1852" t="str">
            <v>B1001005</v>
          </cell>
          <cell r="T1852">
            <v>630</v>
          </cell>
          <cell r="U1852">
            <v>640</v>
          </cell>
          <cell r="W1852">
            <v>640</v>
          </cell>
        </row>
        <row r="1853">
          <cell r="P1853" t="str">
            <v>___</v>
          </cell>
          <cell r="Q1853" t="str">
            <v/>
          </cell>
          <cell r="T1853">
            <v>0</v>
          </cell>
          <cell r="U1853">
            <v>0</v>
          </cell>
          <cell r="W1853">
            <v>0</v>
          </cell>
        </row>
        <row r="1854">
          <cell r="P1854" t="str">
            <v>___</v>
          </cell>
          <cell r="Q1854" t="str">
            <v/>
          </cell>
          <cell r="T1854">
            <v>0</v>
          </cell>
          <cell r="U1854">
            <v>0</v>
          </cell>
          <cell r="W1854">
            <v>0</v>
          </cell>
        </row>
        <row r="1855">
          <cell r="P1855" t="str">
            <v>B009___2</v>
          </cell>
          <cell r="Q1855" t="str">
            <v>B1002400</v>
          </cell>
          <cell r="T1855">
            <v>1840</v>
          </cell>
          <cell r="U1855">
            <v>2300</v>
          </cell>
          <cell r="W1855">
            <v>3300</v>
          </cell>
        </row>
        <row r="1856">
          <cell r="P1856" t="str">
            <v>___</v>
          </cell>
          <cell r="Q1856" t="str">
            <v/>
          </cell>
          <cell r="T1856">
            <v>0</v>
          </cell>
          <cell r="U1856">
            <v>0</v>
          </cell>
          <cell r="W1856">
            <v>0</v>
          </cell>
        </row>
        <row r="1857">
          <cell r="P1857" t="str">
            <v>___</v>
          </cell>
          <cell r="Q1857" t="str">
            <v/>
          </cell>
          <cell r="T1857">
            <v>0</v>
          </cell>
          <cell r="U1857">
            <v>0</v>
          </cell>
          <cell r="W1857">
            <v>0</v>
          </cell>
        </row>
        <row r="1858">
          <cell r="P1858" t="str">
            <v>B009___4</v>
          </cell>
          <cell r="Q1858" t="str">
            <v>B1004502</v>
          </cell>
          <cell r="T1858">
            <v>320</v>
          </cell>
          <cell r="U1858">
            <v>320</v>
          </cell>
          <cell r="W1858">
            <v>300</v>
          </cell>
        </row>
        <row r="1859">
          <cell r="P1859" t="str">
            <v>___</v>
          </cell>
          <cell r="Q1859" t="str">
            <v/>
          </cell>
          <cell r="T1859">
            <v>0</v>
          </cell>
          <cell r="U1859">
            <v>0</v>
          </cell>
          <cell r="W1859">
            <v>0</v>
          </cell>
        </row>
        <row r="1860">
          <cell r="P1860" t="str">
            <v>___</v>
          </cell>
          <cell r="Q1860" t="str">
            <v/>
          </cell>
          <cell r="T1860">
            <v>0</v>
          </cell>
          <cell r="U1860">
            <v>0</v>
          </cell>
          <cell r="W1860">
            <v>0</v>
          </cell>
        </row>
        <row r="1861">
          <cell r="P1861" t="str">
            <v>B009___5</v>
          </cell>
          <cell r="Q1861" t="str">
            <v>B1005100</v>
          </cell>
          <cell r="T1861">
            <v>12700</v>
          </cell>
          <cell r="U1861">
            <v>12700</v>
          </cell>
          <cell r="W1861">
            <v>12700</v>
          </cell>
        </row>
        <row r="1862">
          <cell r="P1862" t="str">
            <v>___</v>
          </cell>
          <cell r="Q1862" t="str">
            <v/>
          </cell>
          <cell r="T1862">
            <v>0</v>
          </cell>
          <cell r="U1862">
            <v>0</v>
          </cell>
          <cell r="W1862">
            <v>0</v>
          </cell>
        </row>
        <row r="1863">
          <cell r="P1863" t="str">
            <v>___</v>
          </cell>
          <cell r="Q1863" t="str">
            <v/>
          </cell>
          <cell r="T1863">
            <v>0</v>
          </cell>
          <cell r="U1863">
            <v>0</v>
          </cell>
          <cell r="W1863">
            <v>0</v>
          </cell>
        </row>
        <row r="1864">
          <cell r="P1864" t="str">
            <v>B009___6</v>
          </cell>
          <cell r="Q1864" t="str">
            <v>B1006000</v>
          </cell>
          <cell r="T1864">
            <v>2300</v>
          </cell>
          <cell r="U1864">
            <v>2100</v>
          </cell>
          <cell r="W1864">
            <v>2300</v>
          </cell>
        </row>
        <row r="1865">
          <cell r="P1865" t="str">
            <v>___</v>
          </cell>
          <cell r="Q1865" t="str">
            <v/>
          </cell>
          <cell r="T1865">
            <v>0</v>
          </cell>
          <cell r="U1865">
            <v>0</v>
          </cell>
          <cell r="W1865">
            <v>0</v>
          </cell>
        </row>
        <row r="1866">
          <cell r="P1866" t="str">
            <v>___</v>
          </cell>
          <cell r="Q1866" t="str">
            <v/>
          </cell>
          <cell r="T1866">
            <v>0</v>
          </cell>
          <cell r="U1866">
            <v>0</v>
          </cell>
          <cell r="W1866">
            <v>0</v>
          </cell>
        </row>
        <row r="1867">
          <cell r="P1867" t="str">
            <v>B009___7</v>
          </cell>
          <cell r="Q1867" t="str">
            <v>B1007000</v>
          </cell>
          <cell r="T1867">
            <v>42500</v>
          </cell>
          <cell r="U1867">
            <v>41800</v>
          </cell>
          <cell r="W1867">
            <v>41800</v>
          </cell>
        </row>
        <row r="1868">
          <cell r="P1868" t="str">
            <v>___</v>
          </cell>
          <cell r="Q1868" t="str">
            <v/>
          </cell>
          <cell r="T1868">
            <v>0</v>
          </cell>
          <cell r="U1868">
            <v>0</v>
          </cell>
          <cell r="W1868">
            <v>0</v>
          </cell>
        </row>
        <row r="1869">
          <cell r="P1869" t="str">
            <v>___</v>
          </cell>
          <cell r="Q1869" t="str">
            <v/>
          </cell>
          <cell r="T1869">
            <v>0</v>
          </cell>
          <cell r="U1869">
            <v>0</v>
          </cell>
          <cell r="W1869">
            <v>0</v>
          </cell>
        </row>
        <row r="1870">
          <cell r="P1870" t="str">
            <v>B009___8</v>
          </cell>
          <cell r="Q1870" t="str">
            <v>B1008500</v>
          </cell>
          <cell r="T1870">
            <v>291520</v>
          </cell>
          <cell r="U1870">
            <v>306420</v>
          </cell>
          <cell r="W1870">
            <v>310740</v>
          </cell>
        </row>
        <row r="1871">
          <cell r="P1871" t="str">
            <v>___</v>
          </cell>
          <cell r="T1871">
            <v>0</v>
          </cell>
          <cell r="U1871">
            <v>0</v>
          </cell>
          <cell r="W1871">
            <v>0</v>
          </cell>
        </row>
        <row r="1872">
          <cell r="P1872" t="str">
            <v>___</v>
          </cell>
          <cell r="T1872">
            <v>0</v>
          </cell>
          <cell r="U1872">
            <v>0</v>
          </cell>
          <cell r="W1872">
            <v>0</v>
          </cell>
        </row>
        <row r="1873">
          <cell r="P1873" t="str">
            <v>___</v>
          </cell>
          <cell r="T1873">
            <v>0</v>
          </cell>
          <cell r="U1873">
            <v>0</v>
          </cell>
          <cell r="W1873">
            <v>0</v>
          </cell>
        </row>
        <row r="1874">
          <cell r="P1874" t="str">
            <v>___</v>
          </cell>
          <cell r="T1874">
            <v>0</v>
          </cell>
          <cell r="U1874">
            <v>0</v>
          </cell>
          <cell r="W1874">
            <v>0</v>
          </cell>
        </row>
        <row r="1875">
          <cell r="P1875" t="str">
            <v>___</v>
          </cell>
          <cell r="T1875">
            <v>0</v>
          </cell>
          <cell r="U1875">
            <v>0</v>
          </cell>
          <cell r="W1875">
            <v>0</v>
          </cell>
        </row>
        <row r="1876">
          <cell r="P1876" t="str">
            <v>___</v>
          </cell>
          <cell r="T1876">
            <v>0</v>
          </cell>
          <cell r="U1876">
            <v>0</v>
          </cell>
          <cell r="W1876">
            <v>0</v>
          </cell>
        </row>
        <row r="1877">
          <cell r="P1877" t="str">
            <v>___H</v>
          </cell>
          <cell r="T1877">
            <v>0</v>
          </cell>
          <cell r="U1877">
            <v>0</v>
          </cell>
          <cell r="W1877">
            <v>0</v>
          </cell>
        </row>
        <row r="1878">
          <cell r="P1878" t="str">
            <v>___B</v>
          </cell>
          <cell r="T1878">
            <v>0</v>
          </cell>
          <cell r="U1878">
            <v>0</v>
          </cell>
          <cell r="W1878">
            <v>0</v>
          </cell>
        </row>
        <row r="1879">
          <cell r="P1879" t="str">
            <v>___L</v>
          </cell>
          <cell r="T1879" t="str">
            <v>Original</v>
          </cell>
          <cell r="U1879" t="str">
            <v>Revised</v>
          </cell>
          <cell r="W1879" t="str">
            <v>Original</v>
          </cell>
        </row>
        <row r="1880">
          <cell r="P1880" t="str">
            <v>___C</v>
          </cell>
          <cell r="T1880" t="str">
            <v>2012/13</v>
          </cell>
          <cell r="U1880" t="str">
            <v>2012/13</v>
          </cell>
          <cell r="W1880" t="str">
            <v>2013/14</v>
          </cell>
        </row>
        <row r="1881">
          <cell r="P1881" t="str">
            <v>___</v>
          </cell>
          <cell r="T1881">
            <v>0</v>
          </cell>
          <cell r="U1881">
            <v>0</v>
          </cell>
          <cell r="W1881">
            <v>0</v>
          </cell>
        </row>
        <row r="1882">
          <cell r="P1882" t="str">
            <v>___B</v>
          </cell>
          <cell r="T1882">
            <v>0</v>
          </cell>
          <cell r="U1882">
            <v>0</v>
          </cell>
          <cell r="W1882">
            <v>0</v>
          </cell>
        </row>
        <row r="1883">
          <cell r="P1883" t="str">
            <v>___</v>
          </cell>
          <cell r="T1883">
            <v>0</v>
          </cell>
          <cell r="U1883">
            <v>0</v>
          </cell>
          <cell r="W1883">
            <v>0</v>
          </cell>
        </row>
        <row r="1884">
          <cell r="P1884" t="str">
            <v>___</v>
          </cell>
          <cell r="T1884">
            <v>0</v>
          </cell>
          <cell r="U1884">
            <v>0</v>
          </cell>
          <cell r="W1884">
            <v>0</v>
          </cell>
        </row>
        <row r="1885">
          <cell r="P1885" t="str">
            <v>B010___1</v>
          </cell>
          <cell r="Q1885" t="str">
            <v>B1101000</v>
          </cell>
          <cell r="T1885">
            <v>954700</v>
          </cell>
          <cell r="U1885">
            <v>917970</v>
          </cell>
          <cell r="W1885">
            <v>937800</v>
          </cell>
        </row>
        <row r="1886">
          <cell r="P1886" t="str">
            <v>B010___1</v>
          </cell>
          <cell r="Q1886" t="str">
            <v>B1101002</v>
          </cell>
          <cell r="T1886">
            <v>10000</v>
          </cell>
          <cell r="U1886">
            <v>9000</v>
          </cell>
          <cell r="W1886">
            <v>10000</v>
          </cell>
        </row>
        <row r="1887">
          <cell r="P1887" t="str">
            <v>B010___1</v>
          </cell>
          <cell r="Q1887" t="str">
            <v>B1101004</v>
          </cell>
          <cell r="T1887">
            <v>10000</v>
          </cell>
          <cell r="U1887">
            <v>4000</v>
          </cell>
          <cell r="W1887">
            <v>10000</v>
          </cell>
        </row>
        <row r="1888">
          <cell r="P1888" t="str">
            <v>___</v>
          </cell>
          <cell r="Q1888" t="str">
            <v/>
          </cell>
          <cell r="T1888">
            <v>0</v>
          </cell>
          <cell r="U1888">
            <v>0</v>
          </cell>
          <cell r="W1888">
            <v>0</v>
          </cell>
        </row>
        <row r="1889">
          <cell r="P1889" t="str">
            <v>___</v>
          </cell>
          <cell r="Q1889" t="str">
            <v/>
          </cell>
          <cell r="T1889">
            <v>0</v>
          </cell>
          <cell r="U1889">
            <v>0</v>
          </cell>
          <cell r="W1889">
            <v>0</v>
          </cell>
        </row>
        <row r="1890">
          <cell r="P1890" t="str">
            <v>B010___2</v>
          </cell>
          <cell r="Q1890" t="str">
            <v>B1102000</v>
          </cell>
          <cell r="T1890">
            <v>0</v>
          </cell>
          <cell r="U1890">
            <v>0</v>
          </cell>
          <cell r="W1890">
            <v>0</v>
          </cell>
        </row>
        <row r="1891">
          <cell r="P1891" t="str">
            <v>B010___2</v>
          </cell>
          <cell r="Q1891" t="str">
            <v>B1102104</v>
          </cell>
          <cell r="T1891">
            <v>1510</v>
          </cell>
          <cell r="U1891">
            <v>1020</v>
          </cell>
          <cell r="W1891">
            <v>1060</v>
          </cell>
        </row>
        <row r="1892">
          <cell r="P1892" t="str">
            <v>B010___2</v>
          </cell>
          <cell r="Q1892" t="str">
            <v>B1102105</v>
          </cell>
          <cell r="T1892">
            <v>100</v>
          </cell>
          <cell r="U1892">
            <v>100</v>
          </cell>
          <cell r="W1892">
            <v>100</v>
          </cell>
        </row>
        <row r="1893">
          <cell r="P1893" t="str">
            <v>___</v>
          </cell>
          <cell r="Q1893" t="str">
            <v/>
          </cell>
          <cell r="T1893">
            <v>0</v>
          </cell>
          <cell r="U1893">
            <v>0</v>
          </cell>
          <cell r="W1893">
            <v>0</v>
          </cell>
        </row>
        <row r="1894">
          <cell r="P1894" t="str">
            <v>___</v>
          </cell>
          <cell r="Q1894" t="str">
            <v/>
          </cell>
          <cell r="T1894">
            <v>0</v>
          </cell>
          <cell r="U1894">
            <v>0</v>
          </cell>
          <cell r="W1894">
            <v>0</v>
          </cell>
        </row>
        <row r="1895">
          <cell r="P1895" t="str">
            <v>B010___3</v>
          </cell>
          <cell r="Q1895" t="str">
            <v>B1103000</v>
          </cell>
          <cell r="T1895">
            <v>295900</v>
          </cell>
          <cell r="U1895">
            <v>293900</v>
          </cell>
          <cell r="W1895">
            <v>295900</v>
          </cell>
        </row>
        <row r="1896">
          <cell r="P1896" t="str">
            <v>B010___3</v>
          </cell>
          <cell r="Q1896" t="str">
            <v>B1103001</v>
          </cell>
          <cell r="T1896">
            <v>8000</v>
          </cell>
          <cell r="U1896">
            <v>6000</v>
          </cell>
          <cell r="W1896">
            <v>8000</v>
          </cell>
        </row>
        <row r="1897">
          <cell r="P1897" t="str">
            <v>B010___3</v>
          </cell>
          <cell r="Q1897" t="str">
            <v>B1103100</v>
          </cell>
          <cell r="T1897">
            <v>12150</v>
          </cell>
          <cell r="U1897">
            <v>11150</v>
          </cell>
          <cell r="W1897">
            <v>12150</v>
          </cell>
        </row>
        <row r="1898">
          <cell r="P1898" t="str">
            <v>___</v>
          </cell>
          <cell r="Q1898" t="str">
            <v/>
          </cell>
          <cell r="T1898">
            <v>0</v>
          </cell>
          <cell r="U1898">
            <v>0</v>
          </cell>
          <cell r="W1898">
            <v>0</v>
          </cell>
        </row>
        <row r="1899">
          <cell r="P1899" t="str">
            <v>___</v>
          </cell>
          <cell r="Q1899" t="str">
            <v/>
          </cell>
          <cell r="T1899">
            <v>0</v>
          </cell>
          <cell r="U1899">
            <v>0</v>
          </cell>
          <cell r="W1899">
            <v>0</v>
          </cell>
        </row>
        <row r="1900">
          <cell r="P1900" t="str">
            <v>B010___4</v>
          </cell>
          <cell r="Q1900" t="str">
            <v>B1104001</v>
          </cell>
          <cell r="T1900">
            <v>64000</v>
          </cell>
          <cell r="U1900">
            <v>70000</v>
          </cell>
          <cell r="W1900">
            <v>64000</v>
          </cell>
        </row>
        <row r="1901">
          <cell r="P1901" t="str">
            <v>B010___4</v>
          </cell>
          <cell r="Q1901" t="str">
            <v>B1104200</v>
          </cell>
          <cell r="T1901">
            <v>4600</v>
          </cell>
          <cell r="U1901">
            <v>4600</v>
          </cell>
          <cell r="W1901">
            <v>4600</v>
          </cell>
        </row>
        <row r="1902">
          <cell r="P1902" t="str">
            <v>B010___4</v>
          </cell>
          <cell r="Q1902" t="str">
            <v>B1104400</v>
          </cell>
          <cell r="T1902">
            <v>28200</v>
          </cell>
          <cell r="U1902">
            <v>21200</v>
          </cell>
          <cell r="W1902">
            <v>28200</v>
          </cell>
        </row>
        <row r="1903">
          <cell r="P1903" t="str">
            <v>B010___4</v>
          </cell>
          <cell r="Q1903" t="str">
            <v>B1104500</v>
          </cell>
          <cell r="T1903">
            <v>0</v>
          </cell>
          <cell r="U1903">
            <v>0</v>
          </cell>
          <cell r="W1903">
            <v>0</v>
          </cell>
        </row>
        <row r="1904">
          <cell r="P1904" t="str">
            <v>___</v>
          </cell>
          <cell r="Q1904" t="str">
            <v/>
          </cell>
          <cell r="T1904">
            <v>0</v>
          </cell>
          <cell r="U1904">
            <v>0</v>
          </cell>
          <cell r="W1904">
            <v>0</v>
          </cell>
        </row>
        <row r="1905">
          <cell r="P1905" t="str">
            <v>___</v>
          </cell>
          <cell r="Q1905" t="str">
            <v/>
          </cell>
          <cell r="T1905">
            <v>0</v>
          </cell>
          <cell r="U1905">
            <v>0</v>
          </cell>
          <cell r="W1905">
            <v>0</v>
          </cell>
        </row>
        <row r="1906">
          <cell r="P1906" t="str">
            <v>B010___5</v>
          </cell>
          <cell r="Q1906" t="str">
            <v>B1105004</v>
          </cell>
          <cell r="T1906">
            <v>31500</v>
          </cell>
          <cell r="U1906">
            <v>31500</v>
          </cell>
          <cell r="W1906">
            <v>31500</v>
          </cell>
        </row>
        <row r="1907">
          <cell r="P1907" t="str">
            <v>___</v>
          </cell>
          <cell r="Q1907" t="str">
            <v/>
          </cell>
          <cell r="T1907">
            <v>0</v>
          </cell>
          <cell r="U1907">
            <v>0</v>
          </cell>
          <cell r="W1907">
            <v>0</v>
          </cell>
        </row>
        <row r="1908">
          <cell r="P1908" t="str">
            <v>___</v>
          </cell>
          <cell r="Q1908" t="str">
            <v/>
          </cell>
          <cell r="T1908">
            <v>0</v>
          </cell>
          <cell r="U1908">
            <v>0</v>
          </cell>
          <cell r="W1908">
            <v>0</v>
          </cell>
        </row>
        <row r="1909">
          <cell r="P1909" t="str">
            <v>___</v>
          </cell>
          <cell r="Q1909" t="str">
            <v/>
          </cell>
          <cell r="T1909">
            <v>0</v>
          </cell>
          <cell r="U1909">
            <v>0</v>
          </cell>
          <cell r="W1909">
            <v>0</v>
          </cell>
        </row>
        <row r="1910">
          <cell r="P1910" t="str">
            <v>___</v>
          </cell>
          <cell r="Q1910" t="str">
            <v/>
          </cell>
          <cell r="T1910">
            <v>0</v>
          </cell>
          <cell r="U1910">
            <v>0</v>
          </cell>
          <cell r="W1910">
            <v>0</v>
          </cell>
        </row>
        <row r="1911">
          <cell r="P1911" t="str">
            <v>___</v>
          </cell>
          <cell r="Q1911" t="str">
            <v/>
          </cell>
          <cell r="T1911">
            <v>0</v>
          </cell>
          <cell r="U1911">
            <v>0</v>
          </cell>
          <cell r="W1911">
            <v>0</v>
          </cell>
        </row>
        <row r="1912">
          <cell r="P1912" t="str">
            <v>B010___8</v>
          </cell>
          <cell r="Q1912" t="str">
            <v>B1108200</v>
          </cell>
          <cell r="T1912">
            <v>40000</v>
          </cell>
          <cell r="U1912">
            <v>32000</v>
          </cell>
          <cell r="W1912">
            <v>40000</v>
          </cell>
        </row>
        <row r="1913">
          <cell r="P1913" t="str">
            <v>___</v>
          </cell>
          <cell r="Q1913" t="str">
            <v/>
          </cell>
          <cell r="T1913">
            <v>0</v>
          </cell>
          <cell r="U1913">
            <v>0</v>
          </cell>
          <cell r="W1913">
            <v>0</v>
          </cell>
        </row>
        <row r="1914">
          <cell r="P1914" t="str">
            <v>___</v>
          </cell>
          <cell r="Q1914" t="str">
            <v/>
          </cell>
          <cell r="T1914">
            <v>0</v>
          </cell>
          <cell r="U1914">
            <v>0</v>
          </cell>
          <cell r="W1914">
            <v>0</v>
          </cell>
        </row>
        <row r="1915">
          <cell r="P1915" t="str">
            <v>___</v>
          </cell>
          <cell r="Q1915" t="str">
            <v/>
          </cell>
          <cell r="T1915">
            <v>0</v>
          </cell>
          <cell r="U1915">
            <v>0</v>
          </cell>
          <cell r="W1915">
            <v>0</v>
          </cell>
        </row>
        <row r="1916">
          <cell r="P1916" t="str">
            <v>___</v>
          </cell>
          <cell r="Q1916" t="str">
            <v/>
          </cell>
          <cell r="T1916">
            <v>0</v>
          </cell>
          <cell r="U1916">
            <v>0</v>
          </cell>
          <cell r="W1916">
            <v>0</v>
          </cell>
        </row>
        <row r="1917">
          <cell r="P1917" t="str">
            <v>___H</v>
          </cell>
          <cell r="T1917">
            <v>0</v>
          </cell>
          <cell r="U1917">
            <v>0</v>
          </cell>
          <cell r="W1917">
            <v>0</v>
          </cell>
        </row>
        <row r="1918">
          <cell r="P1918" t="str">
            <v>___B</v>
          </cell>
          <cell r="T1918">
            <v>0</v>
          </cell>
          <cell r="U1918">
            <v>0</v>
          </cell>
          <cell r="W1918">
            <v>0</v>
          </cell>
        </row>
        <row r="1919">
          <cell r="P1919" t="str">
            <v>___L</v>
          </cell>
          <cell r="T1919" t="str">
            <v>Original</v>
          </cell>
          <cell r="U1919" t="str">
            <v>Revised</v>
          </cell>
          <cell r="W1919" t="str">
            <v>Original</v>
          </cell>
        </row>
        <row r="1920">
          <cell r="P1920" t="str">
            <v>___C</v>
          </cell>
          <cell r="T1920" t="str">
            <v>2012/13</v>
          </cell>
          <cell r="U1920" t="str">
            <v>2012/13</v>
          </cell>
          <cell r="W1920" t="str">
            <v>2013/14</v>
          </cell>
        </row>
        <row r="1921">
          <cell r="P1921" t="str">
            <v>___</v>
          </cell>
          <cell r="T1921">
            <v>0</v>
          </cell>
          <cell r="U1921">
            <v>0</v>
          </cell>
          <cell r="W1921">
            <v>0</v>
          </cell>
        </row>
        <row r="1922">
          <cell r="P1922" t="str">
            <v>___B</v>
          </cell>
          <cell r="T1922">
            <v>0</v>
          </cell>
          <cell r="U1922">
            <v>0</v>
          </cell>
          <cell r="W1922">
            <v>0</v>
          </cell>
        </row>
        <row r="1923">
          <cell r="P1923" t="str">
            <v>___</v>
          </cell>
          <cell r="Q1923" t="str">
            <v/>
          </cell>
          <cell r="T1923">
            <v>0</v>
          </cell>
          <cell r="U1923">
            <v>0</v>
          </cell>
          <cell r="W1923">
            <v>0</v>
          </cell>
        </row>
        <row r="1924">
          <cell r="P1924" t="str">
            <v>___</v>
          </cell>
          <cell r="Q1924" t="str">
            <v/>
          </cell>
          <cell r="T1924">
            <v>0</v>
          </cell>
          <cell r="U1924">
            <v>0</v>
          </cell>
          <cell r="W1924">
            <v>0</v>
          </cell>
        </row>
        <row r="1925">
          <cell r="P1925" t="str">
            <v>B010___1</v>
          </cell>
          <cell r="Q1925" t="str">
            <v>B1101005</v>
          </cell>
          <cell r="T1925">
            <v>8590</v>
          </cell>
          <cell r="U1925">
            <v>8760</v>
          </cell>
          <cell r="W1925">
            <v>8760</v>
          </cell>
        </row>
        <row r="1926">
          <cell r="P1926" t="str">
            <v>___</v>
          </cell>
          <cell r="Q1926" t="str">
            <v/>
          </cell>
          <cell r="T1926">
            <v>0</v>
          </cell>
          <cell r="U1926">
            <v>0</v>
          </cell>
          <cell r="W1926">
            <v>0</v>
          </cell>
        </row>
        <row r="1927">
          <cell r="P1927" t="str">
            <v>___</v>
          </cell>
          <cell r="Q1927" t="str">
            <v/>
          </cell>
          <cell r="T1927">
            <v>0</v>
          </cell>
          <cell r="U1927">
            <v>0</v>
          </cell>
          <cell r="W1927">
            <v>0</v>
          </cell>
        </row>
        <row r="1928">
          <cell r="P1928" t="str">
            <v>B010___2</v>
          </cell>
          <cell r="Q1928" t="str">
            <v>B1102400</v>
          </cell>
          <cell r="T1928">
            <v>1110</v>
          </cell>
          <cell r="U1928">
            <v>1110</v>
          </cell>
          <cell r="W1928">
            <v>1110</v>
          </cell>
        </row>
        <row r="1929">
          <cell r="P1929" t="str">
            <v>___</v>
          </cell>
          <cell r="Q1929" t="str">
            <v/>
          </cell>
          <cell r="T1929">
            <v>0</v>
          </cell>
          <cell r="U1929">
            <v>0</v>
          </cell>
          <cell r="W1929">
            <v>0</v>
          </cell>
        </row>
        <row r="1930">
          <cell r="P1930" t="str">
            <v>___</v>
          </cell>
          <cell r="Q1930" t="str">
            <v/>
          </cell>
          <cell r="T1930">
            <v>0</v>
          </cell>
          <cell r="U1930">
            <v>0</v>
          </cell>
          <cell r="W1930">
            <v>0</v>
          </cell>
        </row>
        <row r="1931">
          <cell r="P1931" t="str">
            <v>B010___4</v>
          </cell>
          <cell r="Q1931" t="str">
            <v>B1104502</v>
          </cell>
          <cell r="T1931">
            <v>3700</v>
          </cell>
          <cell r="U1931">
            <v>3700</v>
          </cell>
          <cell r="W1931">
            <v>3500</v>
          </cell>
        </row>
        <row r="1932">
          <cell r="P1932" t="str">
            <v>B010___4</v>
          </cell>
          <cell r="Q1932" t="str">
            <v>B1104503</v>
          </cell>
          <cell r="T1932">
            <v>210</v>
          </cell>
          <cell r="U1932">
            <v>250</v>
          </cell>
          <cell r="W1932">
            <v>250</v>
          </cell>
        </row>
        <row r="1933">
          <cell r="P1933" t="str">
            <v>B010___4</v>
          </cell>
          <cell r="Q1933" t="str">
            <v>B1104601</v>
          </cell>
          <cell r="T1933">
            <v>0</v>
          </cell>
          <cell r="U1933">
            <v>600</v>
          </cell>
          <cell r="W1933">
            <v>600</v>
          </cell>
        </row>
        <row r="1934">
          <cell r="P1934" t="str">
            <v>___</v>
          </cell>
          <cell r="Q1934" t="str">
            <v/>
          </cell>
          <cell r="T1934">
            <v>0</v>
          </cell>
          <cell r="U1934">
            <v>0</v>
          </cell>
          <cell r="W1934">
            <v>0</v>
          </cell>
        </row>
        <row r="1935">
          <cell r="P1935" t="str">
            <v>___</v>
          </cell>
          <cell r="Q1935" t="str">
            <v/>
          </cell>
          <cell r="T1935">
            <v>0</v>
          </cell>
          <cell r="U1935">
            <v>0</v>
          </cell>
          <cell r="W1935">
            <v>0</v>
          </cell>
        </row>
        <row r="1936">
          <cell r="P1936" t="str">
            <v>B010___5</v>
          </cell>
          <cell r="Q1936" t="str">
            <v>B1105100</v>
          </cell>
          <cell r="T1936">
            <v>2800</v>
          </cell>
          <cell r="U1936">
            <v>2800</v>
          </cell>
          <cell r="W1936">
            <v>2800</v>
          </cell>
        </row>
        <row r="1937">
          <cell r="P1937" t="str">
            <v>___</v>
          </cell>
          <cell r="Q1937" t="str">
            <v/>
          </cell>
          <cell r="T1937">
            <v>0</v>
          </cell>
          <cell r="U1937">
            <v>0</v>
          </cell>
          <cell r="W1937">
            <v>0</v>
          </cell>
        </row>
        <row r="1938">
          <cell r="P1938" t="str">
            <v>___</v>
          </cell>
          <cell r="Q1938" t="str">
            <v/>
          </cell>
          <cell r="T1938">
            <v>0</v>
          </cell>
          <cell r="U1938">
            <v>0</v>
          </cell>
          <cell r="W1938">
            <v>0</v>
          </cell>
        </row>
        <row r="1939">
          <cell r="P1939" t="str">
            <v>B010___6</v>
          </cell>
          <cell r="Q1939" t="str">
            <v>B1106000</v>
          </cell>
          <cell r="T1939">
            <v>50300</v>
          </cell>
          <cell r="U1939">
            <v>46400</v>
          </cell>
          <cell r="W1939">
            <v>45700</v>
          </cell>
        </row>
        <row r="1940">
          <cell r="P1940" t="str">
            <v>B010___6</v>
          </cell>
          <cell r="Q1940" t="str">
            <v>B1106001</v>
          </cell>
          <cell r="T1940">
            <v>92410</v>
          </cell>
          <cell r="U1940">
            <v>97330</v>
          </cell>
          <cell r="W1940">
            <v>98530</v>
          </cell>
        </row>
        <row r="1941">
          <cell r="P1941" t="str">
            <v>___</v>
          </cell>
          <cell r="Q1941" t="str">
            <v/>
          </cell>
          <cell r="T1941">
            <v>0</v>
          </cell>
          <cell r="U1941">
            <v>0</v>
          </cell>
          <cell r="W1941">
            <v>0</v>
          </cell>
        </row>
        <row r="1942">
          <cell r="P1942" t="str">
            <v>___</v>
          </cell>
          <cell r="Q1942" t="str">
            <v/>
          </cell>
          <cell r="T1942">
            <v>0</v>
          </cell>
          <cell r="U1942">
            <v>0</v>
          </cell>
          <cell r="W1942">
            <v>0</v>
          </cell>
        </row>
        <row r="1943">
          <cell r="P1943" t="str">
            <v>B010___7</v>
          </cell>
          <cell r="Q1943" t="str">
            <v>B1107000</v>
          </cell>
          <cell r="T1943">
            <v>3300</v>
          </cell>
          <cell r="U1943">
            <v>3300</v>
          </cell>
          <cell r="W1943">
            <v>3300</v>
          </cell>
        </row>
        <row r="1944">
          <cell r="P1944" t="str">
            <v>___</v>
          </cell>
          <cell r="Q1944" t="str">
            <v/>
          </cell>
          <cell r="T1944">
            <v>0</v>
          </cell>
          <cell r="U1944">
            <v>0</v>
          </cell>
          <cell r="W1944">
            <v>0</v>
          </cell>
        </row>
        <row r="1945">
          <cell r="P1945" t="str">
            <v>___</v>
          </cell>
          <cell r="Q1945" t="str">
            <v/>
          </cell>
          <cell r="T1945">
            <v>0</v>
          </cell>
          <cell r="U1945">
            <v>0</v>
          </cell>
          <cell r="W1945">
            <v>0</v>
          </cell>
        </row>
        <row r="1946">
          <cell r="P1946" t="str">
            <v>B010a___8</v>
          </cell>
          <cell r="Q1946" t="str">
            <v>B1108500</v>
          </cell>
          <cell r="T1946">
            <v>1543080</v>
          </cell>
          <cell r="U1946">
            <v>1502690</v>
          </cell>
          <cell r="W1946">
            <v>1527860</v>
          </cell>
        </row>
        <row r="1947">
          <cell r="P1947" t="str">
            <v>___</v>
          </cell>
          <cell r="T1947">
            <v>0</v>
          </cell>
          <cell r="U1947">
            <v>0</v>
          </cell>
          <cell r="W1947">
            <v>0</v>
          </cell>
        </row>
        <row r="1948">
          <cell r="P1948" t="str">
            <v>___</v>
          </cell>
          <cell r="T1948">
            <v>0</v>
          </cell>
          <cell r="U1948">
            <v>0</v>
          </cell>
          <cell r="W1948">
            <v>0</v>
          </cell>
        </row>
        <row r="1949">
          <cell r="P1949" t="str">
            <v>___</v>
          </cell>
          <cell r="T1949">
            <v>0</v>
          </cell>
          <cell r="U1949">
            <v>0</v>
          </cell>
          <cell r="W1949">
            <v>0</v>
          </cell>
        </row>
        <row r="1950">
          <cell r="P1950" t="str">
            <v>___</v>
          </cell>
          <cell r="T1950">
            <v>0</v>
          </cell>
          <cell r="U1950">
            <v>0</v>
          </cell>
          <cell r="W1950">
            <v>0</v>
          </cell>
        </row>
        <row r="1951">
          <cell r="P1951" t="str">
            <v>___</v>
          </cell>
          <cell r="T1951">
            <v>0</v>
          </cell>
          <cell r="U1951">
            <v>0</v>
          </cell>
          <cell r="W1951">
            <v>0</v>
          </cell>
        </row>
        <row r="1952">
          <cell r="P1952" t="str">
            <v>___</v>
          </cell>
          <cell r="T1952">
            <v>0</v>
          </cell>
          <cell r="U1952">
            <v>0</v>
          </cell>
          <cell r="W1952">
            <v>0</v>
          </cell>
        </row>
        <row r="1953">
          <cell r="P1953" t="str">
            <v>___H</v>
          </cell>
          <cell r="T1953">
            <v>0</v>
          </cell>
          <cell r="U1953">
            <v>0</v>
          </cell>
          <cell r="W1953">
            <v>0</v>
          </cell>
        </row>
        <row r="1954">
          <cell r="P1954" t="str">
            <v>___B</v>
          </cell>
          <cell r="T1954">
            <v>0</v>
          </cell>
          <cell r="U1954">
            <v>0</v>
          </cell>
          <cell r="W1954">
            <v>0</v>
          </cell>
        </row>
        <row r="1955">
          <cell r="P1955" t="str">
            <v>___L</v>
          </cell>
          <cell r="T1955" t="str">
            <v>Original</v>
          </cell>
          <cell r="U1955" t="str">
            <v>Revised</v>
          </cell>
          <cell r="W1955" t="str">
            <v>Original</v>
          </cell>
        </row>
        <row r="1956">
          <cell r="P1956" t="str">
            <v>___C</v>
          </cell>
          <cell r="T1956" t="str">
            <v>2012/13</v>
          </cell>
          <cell r="U1956" t="str">
            <v>2012/13</v>
          </cell>
          <cell r="W1956" t="str">
            <v>2013/14</v>
          </cell>
        </row>
        <row r="1957">
          <cell r="P1957" t="str">
            <v>___</v>
          </cell>
          <cell r="T1957">
            <v>0</v>
          </cell>
          <cell r="U1957">
            <v>0</v>
          </cell>
          <cell r="W1957">
            <v>0</v>
          </cell>
        </row>
        <row r="1958">
          <cell r="P1958" t="str">
            <v>___B</v>
          </cell>
          <cell r="T1958">
            <v>0</v>
          </cell>
          <cell r="U1958">
            <v>0</v>
          </cell>
          <cell r="W1958">
            <v>0</v>
          </cell>
        </row>
        <row r="1959">
          <cell r="P1959" t="str">
            <v>___</v>
          </cell>
          <cell r="Q1959" t="str">
            <v/>
          </cell>
          <cell r="T1959">
            <v>0</v>
          </cell>
          <cell r="U1959">
            <v>0</v>
          </cell>
          <cell r="W1959">
            <v>0</v>
          </cell>
        </row>
        <row r="1960">
          <cell r="P1960" t="str">
            <v>___</v>
          </cell>
          <cell r="Q1960" t="str">
            <v/>
          </cell>
          <cell r="T1960">
            <v>0</v>
          </cell>
          <cell r="U1960">
            <v>0</v>
          </cell>
          <cell r="W1960">
            <v>0</v>
          </cell>
        </row>
        <row r="1961">
          <cell r="P1961" t="str">
            <v>B011___1</v>
          </cell>
          <cell r="Q1961" t="str">
            <v>B1321005</v>
          </cell>
          <cell r="T1961">
            <v>0</v>
          </cell>
          <cell r="U1961">
            <v>0</v>
          </cell>
          <cell r="W1961">
            <v>0</v>
          </cell>
        </row>
        <row r="1962">
          <cell r="P1962" t="str">
            <v>___</v>
          </cell>
          <cell r="Q1962" t="str">
            <v/>
          </cell>
          <cell r="T1962">
            <v>0</v>
          </cell>
          <cell r="U1962">
            <v>0</v>
          </cell>
          <cell r="W1962">
            <v>0</v>
          </cell>
        </row>
        <row r="1963">
          <cell r="P1963" t="str">
            <v>___</v>
          </cell>
          <cell r="Q1963" t="str">
            <v/>
          </cell>
          <cell r="T1963">
            <v>0</v>
          </cell>
          <cell r="U1963">
            <v>0</v>
          </cell>
          <cell r="W1963">
            <v>0</v>
          </cell>
        </row>
        <row r="1964">
          <cell r="P1964" t="str">
            <v>B011___4</v>
          </cell>
          <cell r="Q1964" t="str">
            <v>B1324502</v>
          </cell>
          <cell r="T1964">
            <v>0</v>
          </cell>
          <cell r="U1964">
            <v>0</v>
          </cell>
          <cell r="W1964">
            <v>0</v>
          </cell>
        </row>
        <row r="1965">
          <cell r="P1965" t="str">
            <v>___</v>
          </cell>
          <cell r="Q1965" t="str">
            <v/>
          </cell>
          <cell r="T1965">
            <v>0</v>
          </cell>
          <cell r="U1965">
            <v>0</v>
          </cell>
          <cell r="W1965">
            <v>0</v>
          </cell>
        </row>
        <row r="1966">
          <cell r="P1966" t="str">
            <v>___</v>
          </cell>
          <cell r="Q1966" t="str">
            <v/>
          </cell>
          <cell r="T1966">
            <v>0</v>
          </cell>
          <cell r="U1966">
            <v>0</v>
          </cell>
          <cell r="W1966">
            <v>0</v>
          </cell>
        </row>
        <row r="1967">
          <cell r="P1967" t="str">
            <v>B011___6</v>
          </cell>
          <cell r="Q1967" t="str">
            <v>B1326000</v>
          </cell>
          <cell r="T1967">
            <v>0</v>
          </cell>
          <cell r="U1967">
            <v>0</v>
          </cell>
          <cell r="W1967">
            <v>0</v>
          </cell>
        </row>
        <row r="1968">
          <cell r="P1968" t="str">
            <v>B011___6</v>
          </cell>
          <cell r="Q1968" t="str">
            <v>B1326001</v>
          </cell>
          <cell r="T1968">
            <v>0</v>
          </cell>
          <cell r="U1968">
            <v>0</v>
          </cell>
          <cell r="W1968">
            <v>0</v>
          </cell>
        </row>
        <row r="1969">
          <cell r="P1969" t="str">
            <v>___</v>
          </cell>
          <cell r="T1969">
            <v>0</v>
          </cell>
          <cell r="U1969">
            <v>0</v>
          </cell>
          <cell r="W1969">
            <v>0</v>
          </cell>
        </row>
        <row r="1970">
          <cell r="P1970" t="str">
            <v>___</v>
          </cell>
          <cell r="T1970">
            <v>0</v>
          </cell>
          <cell r="U1970">
            <v>0</v>
          </cell>
          <cell r="W1970">
            <v>0</v>
          </cell>
        </row>
        <row r="1971">
          <cell r="P1971" t="str">
            <v>___</v>
          </cell>
          <cell r="T1971">
            <v>0</v>
          </cell>
          <cell r="U1971">
            <v>0</v>
          </cell>
          <cell r="W1971">
            <v>0</v>
          </cell>
        </row>
        <row r="1972">
          <cell r="P1972" t="str">
            <v>___</v>
          </cell>
          <cell r="T1972">
            <v>0</v>
          </cell>
          <cell r="U1972">
            <v>0</v>
          </cell>
          <cell r="W1972">
            <v>0</v>
          </cell>
        </row>
        <row r="1973">
          <cell r="P1973" t="str">
            <v>___</v>
          </cell>
          <cell r="T1973">
            <v>0</v>
          </cell>
          <cell r="U1973">
            <v>0</v>
          </cell>
          <cell r="W1973">
            <v>0</v>
          </cell>
        </row>
        <row r="1974">
          <cell r="P1974" t="str">
            <v>___H</v>
          </cell>
          <cell r="T1974">
            <v>0</v>
          </cell>
          <cell r="U1974">
            <v>0</v>
          </cell>
          <cell r="W1974">
            <v>0</v>
          </cell>
        </row>
        <row r="1975">
          <cell r="P1975" t="str">
            <v>___B</v>
          </cell>
          <cell r="T1975">
            <v>0</v>
          </cell>
          <cell r="U1975">
            <v>0</v>
          </cell>
          <cell r="W1975">
            <v>0</v>
          </cell>
        </row>
        <row r="1976">
          <cell r="P1976" t="str">
            <v>___L</v>
          </cell>
          <cell r="T1976" t="str">
            <v>Original</v>
          </cell>
          <cell r="U1976" t="str">
            <v>Revised</v>
          </cell>
          <cell r="W1976" t="str">
            <v>Original</v>
          </cell>
        </row>
        <row r="1977">
          <cell r="P1977" t="str">
            <v>___C</v>
          </cell>
          <cell r="T1977" t="str">
            <v>2012/13</v>
          </cell>
          <cell r="U1977" t="str">
            <v>2012/13</v>
          </cell>
          <cell r="W1977" t="str">
            <v>2013/14</v>
          </cell>
        </row>
        <row r="1978">
          <cell r="P1978" t="str">
            <v>___</v>
          </cell>
          <cell r="T1978">
            <v>0</v>
          </cell>
          <cell r="U1978">
            <v>0</v>
          </cell>
          <cell r="W1978">
            <v>0</v>
          </cell>
        </row>
        <row r="1979">
          <cell r="P1979" t="str">
            <v>___B</v>
          </cell>
          <cell r="T1979">
            <v>0</v>
          </cell>
          <cell r="U1979">
            <v>0</v>
          </cell>
          <cell r="W1979">
            <v>0</v>
          </cell>
        </row>
        <row r="1980">
          <cell r="P1980" t="str">
            <v>___</v>
          </cell>
          <cell r="T1980">
            <v>0</v>
          </cell>
          <cell r="U1980">
            <v>0</v>
          </cell>
          <cell r="W1980">
            <v>0</v>
          </cell>
        </row>
        <row r="1981">
          <cell r="P1981" t="str">
            <v>___</v>
          </cell>
          <cell r="T1981">
            <v>0</v>
          </cell>
          <cell r="U1981">
            <v>0</v>
          </cell>
          <cell r="W1981">
            <v>0</v>
          </cell>
        </row>
        <row r="1982">
          <cell r="P1982" t="str">
            <v>B011___1</v>
          </cell>
          <cell r="Q1982" t="str">
            <v>B1331000</v>
          </cell>
          <cell r="T1982">
            <v>152200</v>
          </cell>
          <cell r="U1982">
            <v>138200</v>
          </cell>
          <cell r="W1982">
            <v>161600</v>
          </cell>
        </row>
        <row r="1983">
          <cell r="P1983" t="str">
            <v>B011___1</v>
          </cell>
          <cell r="Q1983" t="str">
            <v>B1331002</v>
          </cell>
          <cell r="T1983">
            <v>0</v>
          </cell>
          <cell r="U1983">
            <v>3000</v>
          </cell>
          <cell r="W1983">
            <v>0</v>
          </cell>
        </row>
        <row r="1984">
          <cell r="P1984" t="str">
            <v>___</v>
          </cell>
          <cell r="Q1984" t="str">
            <v/>
          </cell>
          <cell r="T1984">
            <v>0</v>
          </cell>
          <cell r="U1984">
            <v>0</v>
          </cell>
          <cell r="W1984">
            <v>0</v>
          </cell>
        </row>
        <row r="1985">
          <cell r="P1985" t="str">
            <v>___</v>
          </cell>
          <cell r="Q1985" t="str">
            <v/>
          </cell>
          <cell r="T1985">
            <v>0</v>
          </cell>
          <cell r="U1985">
            <v>0</v>
          </cell>
          <cell r="W1985">
            <v>0</v>
          </cell>
        </row>
        <row r="1986">
          <cell r="P1986" t="str">
            <v>B011___3</v>
          </cell>
          <cell r="Q1986" t="str">
            <v>B1333000</v>
          </cell>
          <cell r="T1986">
            <v>24260</v>
          </cell>
          <cell r="U1986">
            <v>24260</v>
          </cell>
          <cell r="W1986">
            <v>24260</v>
          </cell>
        </row>
        <row r="1987">
          <cell r="P1987" t="str">
            <v>B011___3</v>
          </cell>
          <cell r="Q1987" t="str">
            <v>B1333001</v>
          </cell>
          <cell r="T1987">
            <v>2350</v>
          </cell>
          <cell r="U1987">
            <v>2350</v>
          </cell>
          <cell r="W1987">
            <v>2350</v>
          </cell>
        </row>
        <row r="1988">
          <cell r="P1988" t="str">
            <v>B011___3</v>
          </cell>
          <cell r="Q1988" t="str">
            <v>B1333100</v>
          </cell>
          <cell r="T1988">
            <v>2900</v>
          </cell>
          <cell r="U1988">
            <v>2900</v>
          </cell>
          <cell r="W1988">
            <v>2900</v>
          </cell>
        </row>
        <row r="1989">
          <cell r="P1989" t="str">
            <v>___</v>
          </cell>
          <cell r="Q1989" t="str">
            <v/>
          </cell>
          <cell r="T1989">
            <v>0</v>
          </cell>
          <cell r="U1989">
            <v>0</v>
          </cell>
          <cell r="W1989">
            <v>0</v>
          </cell>
        </row>
        <row r="1990">
          <cell r="P1990" t="str">
            <v>___</v>
          </cell>
          <cell r="Q1990" t="str">
            <v/>
          </cell>
          <cell r="T1990">
            <v>0</v>
          </cell>
          <cell r="U1990">
            <v>0</v>
          </cell>
          <cell r="W1990">
            <v>0</v>
          </cell>
        </row>
        <row r="1991">
          <cell r="P1991" t="str">
            <v>B011___4</v>
          </cell>
          <cell r="Q1991" t="str">
            <v>B1334000</v>
          </cell>
          <cell r="T1991">
            <v>28290</v>
          </cell>
          <cell r="U1991">
            <v>25290</v>
          </cell>
          <cell r="W1991">
            <v>28290</v>
          </cell>
        </row>
        <row r="1992">
          <cell r="P1992" t="str">
            <v>B011___4</v>
          </cell>
          <cell r="Q1992" t="str">
            <v>B1334001</v>
          </cell>
          <cell r="T1992">
            <v>11220</v>
          </cell>
          <cell r="U1992">
            <v>11220</v>
          </cell>
          <cell r="W1992">
            <v>11220</v>
          </cell>
        </row>
        <row r="1993">
          <cell r="P1993" t="str">
            <v>B011___4</v>
          </cell>
          <cell r="Q1993" t="str">
            <v>B1334400</v>
          </cell>
          <cell r="T1993">
            <v>850</v>
          </cell>
          <cell r="U1993">
            <v>850</v>
          </cell>
          <cell r="W1993">
            <v>850</v>
          </cell>
        </row>
        <row r="1994">
          <cell r="P1994" t="str">
            <v>B011___4</v>
          </cell>
          <cell r="Q1994" t="str">
            <v>B1334500</v>
          </cell>
          <cell r="T1994">
            <v>0</v>
          </cell>
          <cell r="U1994">
            <v>0</v>
          </cell>
          <cell r="W1994">
            <v>0</v>
          </cell>
        </row>
        <row r="1995">
          <cell r="P1995" t="str">
            <v>___</v>
          </cell>
          <cell r="Q1995" t="str">
            <v/>
          </cell>
          <cell r="T1995">
            <v>0</v>
          </cell>
          <cell r="U1995">
            <v>0</v>
          </cell>
          <cell r="W1995">
            <v>0</v>
          </cell>
        </row>
        <row r="1996">
          <cell r="P1996" t="str">
            <v>___</v>
          </cell>
          <cell r="Q1996" t="str">
            <v/>
          </cell>
          <cell r="T1996">
            <v>0</v>
          </cell>
          <cell r="U1996">
            <v>0</v>
          </cell>
          <cell r="W1996">
            <v>0</v>
          </cell>
        </row>
        <row r="1997">
          <cell r="P1997" t="str">
            <v>B011___5</v>
          </cell>
          <cell r="Q1997" t="str">
            <v>B1335004</v>
          </cell>
          <cell r="T1997">
            <v>58060</v>
          </cell>
          <cell r="U1997">
            <v>72060</v>
          </cell>
          <cell r="W1997">
            <v>58060</v>
          </cell>
        </row>
        <row r="1998">
          <cell r="P1998" t="str">
            <v>___</v>
          </cell>
          <cell r="Q1998" t="str">
            <v/>
          </cell>
          <cell r="T1998">
            <v>0</v>
          </cell>
          <cell r="U1998">
            <v>0</v>
          </cell>
          <cell r="W1998">
            <v>0</v>
          </cell>
        </row>
        <row r="1999">
          <cell r="P1999" t="str">
            <v>___</v>
          </cell>
          <cell r="Q1999" t="str">
            <v/>
          </cell>
          <cell r="T1999">
            <v>0</v>
          </cell>
          <cell r="U1999">
            <v>0</v>
          </cell>
          <cell r="W1999">
            <v>0</v>
          </cell>
        </row>
        <row r="2000">
          <cell r="P2000" t="str">
            <v>B011___8</v>
          </cell>
          <cell r="Q2000" t="str">
            <v>B1338200</v>
          </cell>
          <cell r="T2000">
            <v>0</v>
          </cell>
          <cell r="U2000">
            <v>0</v>
          </cell>
          <cell r="W2000">
            <v>0</v>
          </cell>
        </row>
        <row r="2001">
          <cell r="P2001" t="str">
            <v>___</v>
          </cell>
          <cell r="Q2001" t="str">
            <v/>
          </cell>
          <cell r="T2001">
            <v>0</v>
          </cell>
          <cell r="U2001">
            <v>0</v>
          </cell>
          <cell r="W2001">
            <v>0</v>
          </cell>
        </row>
        <row r="2002">
          <cell r="Q2002" t="str">
            <v/>
          </cell>
        </row>
        <row r="2003">
          <cell r="P2003" t="str">
            <v>___</v>
          </cell>
          <cell r="Q2003" t="str">
            <v/>
          </cell>
          <cell r="T2003">
            <v>0</v>
          </cell>
          <cell r="U2003">
            <v>0</v>
          </cell>
          <cell r="W2003">
            <v>0</v>
          </cell>
        </row>
        <row r="2004">
          <cell r="P2004" t="str">
            <v>___</v>
          </cell>
          <cell r="Q2004" t="str">
            <v/>
          </cell>
          <cell r="T2004">
            <v>0</v>
          </cell>
          <cell r="U2004">
            <v>0</v>
          </cell>
          <cell r="W2004">
            <v>0</v>
          </cell>
        </row>
        <row r="2005">
          <cell r="P2005" t="str">
            <v>___</v>
          </cell>
          <cell r="Q2005" t="str">
            <v/>
          </cell>
          <cell r="T2005">
            <v>0</v>
          </cell>
          <cell r="U2005">
            <v>0</v>
          </cell>
          <cell r="W2005">
            <v>0</v>
          </cell>
        </row>
        <row r="2006">
          <cell r="P2006" t="str">
            <v>___</v>
          </cell>
          <cell r="Q2006" t="str">
            <v/>
          </cell>
          <cell r="T2006">
            <v>0</v>
          </cell>
          <cell r="U2006">
            <v>0</v>
          </cell>
          <cell r="W2006">
            <v>0</v>
          </cell>
        </row>
        <row r="2007">
          <cell r="P2007" t="str">
            <v>B011___1</v>
          </cell>
          <cell r="Q2007" t="str">
            <v>B1331005</v>
          </cell>
          <cell r="T2007">
            <v>1190</v>
          </cell>
          <cell r="U2007">
            <v>1210</v>
          </cell>
          <cell r="W2007">
            <v>1210</v>
          </cell>
        </row>
        <row r="2008">
          <cell r="P2008" t="str">
            <v>___</v>
          </cell>
          <cell r="Q2008" t="str">
            <v/>
          </cell>
          <cell r="T2008">
            <v>0</v>
          </cell>
          <cell r="U2008">
            <v>0</v>
          </cell>
          <cell r="W2008">
            <v>0</v>
          </cell>
        </row>
        <row r="2009">
          <cell r="P2009" t="str">
            <v>___</v>
          </cell>
          <cell r="Q2009" t="str">
            <v/>
          </cell>
          <cell r="T2009">
            <v>0</v>
          </cell>
          <cell r="U2009">
            <v>0</v>
          </cell>
          <cell r="W2009">
            <v>0</v>
          </cell>
        </row>
        <row r="2010">
          <cell r="P2010" t="str">
            <v>B011___4</v>
          </cell>
          <cell r="Q2010" t="str">
            <v>B1334502</v>
          </cell>
          <cell r="T2010">
            <v>1440</v>
          </cell>
          <cell r="U2010">
            <v>1440</v>
          </cell>
          <cell r="W2010">
            <v>1360</v>
          </cell>
        </row>
        <row r="2011">
          <cell r="P2011" t="str">
            <v>___</v>
          </cell>
          <cell r="Q2011" t="str">
            <v/>
          </cell>
          <cell r="T2011">
            <v>0</v>
          </cell>
          <cell r="U2011">
            <v>0</v>
          </cell>
          <cell r="W2011">
            <v>0</v>
          </cell>
        </row>
        <row r="2012">
          <cell r="P2012" t="str">
            <v>___</v>
          </cell>
          <cell r="Q2012" t="str">
            <v/>
          </cell>
          <cell r="T2012">
            <v>0</v>
          </cell>
          <cell r="U2012">
            <v>0</v>
          </cell>
          <cell r="W2012">
            <v>0</v>
          </cell>
        </row>
        <row r="2013">
          <cell r="P2013" t="str">
            <v>B011___6</v>
          </cell>
          <cell r="Q2013" t="str">
            <v>B1336000</v>
          </cell>
          <cell r="T2013">
            <v>23300</v>
          </cell>
          <cell r="U2013">
            <v>23300</v>
          </cell>
          <cell r="W2013">
            <v>13460</v>
          </cell>
        </row>
        <row r="2014">
          <cell r="P2014" t="str">
            <v>B011___6</v>
          </cell>
          <cell r="Q2014" t="str">
            <v>B1336001</v>
          </cell>
          <cell r="T2014">
            <v>8000</v>
          </cell>
          <cell r="U2014">
            <v>8600</v>
          </cell>
          <cell r="W2014">
            <v>8500</v>
          </cell>
        </row>
        <row r="2015">
          <cell r="P2015" t="str">
            <v>___</v>
          </cell>
          <cell r="Q2015" t="str">
            <v/>
          </cell>
          <cell r="T2015">
            <v>0</v>
          </cell>
          <cell r="U2015">
            <v>0</v>
          </cell>
          <cell r="W2015">
            <v>0</v>
          </cell>
        </row>
        <row r="2016">
          <cell r="P2016" t="str">
            <v>___</v>
          </cell>
          <cell r="Q2016" t="str">
            <v/>
          </cell>
          <cell r="T2016">
            <v>0</v>
          </cell>
          <cell r="U2016">
            <v>0</v>
          </cell>
          <cell r="W2016">
            <v>0</v>
          </cell>
        </row>
        <row r="2017">
          <cell r="P2017" t="str">
            <v>B011a___8</v>
          </cell>
          <cell r="Q2017" t="str">
            <v>B1338500</v>
          </cell>
          <cell r="T2017">
            <v>314060</v>
          </cell>
          <cell r="U2017">
            <v>314680</v>
          </cell>
          <cell r="W2017">
            <v>314060</v>
          </cell>
        </row>
        <row r="2018">
          <cell r="P2018" t="str">
            <v>___</v>
          </cell>
          <cell r="T2018">
            <v>0</v>
          </cell>
          <cell r="U2018">
            <v>0</v>
          </cell>
          <cell r="W2018">
            <v>0</v>
          </cell>
        </row>
        <row r="2019">
          <cell r="P2019" t="str">
            <v>___</v>
          </cell>
          <cell r="T2019">
            <v>0</v>
          </cell>
          <cell r="U2019">
            <v>0</v>
          </cell>
          <cell r="W2019">
            <v>0</v>
          </cell>
        </row>
        <row r="2020">
          <cell r="P2020" t="str">
            <v>___</v>
          </cell>
          <cell r="T2020">
            <v>0</v>
          </cell>
          <cell r="U2020">
            <v>0</v>
          </cell>
          <cell r="W2020">
            <v>0</v>
          </cell>
        </row>
        <row r="2021">
          <cell r="P2021" t="str">
            <v>___</v>
          </cell>
          <cell r="T2021">
            <v>0</v>
          </cell>
          <cell r="U2021">
            <v>0</v>
          </cell>
          <cell r="W2021">
            <v>0</v>
          </cell>
        </row>
        <row r="2022">
          <cell r="P2022" t="str">
            <v>___</v>
          </cell>
          <cell r="T2022">
            <v>0</v>
          </cell>
          <cell r="U2022">
            <v>0</v>
          </cell>
          <cell r="W2022">
            <v>0</v>
          </cell>
        </row>
        <row r="2023">
          <cell r="P2023" t="str">
            <v>___</v>
          </cell>
          <cell r="T2023">
            <v>0</v>
          </cell>
          <cell r="U2023">
            <v>0</v>
          </cell>
          <cell r="W2023">
            <v>0</v>
          </cell>
        </row>
        <row r="2024">
          <cell r="P2024" t="str">
            <v>___H</v>
          </cell>
          <cell r="T2024">
            <v>0</v>
          </cell>
          <cell r="U2024">
            <v>0</v>
          </cell>
          <cell r="W2024">
            <v>0</v>
          </cell>
        </row>
        <row r="2025">
          <cell r="P2025" t="str">
            <v>___B</v>
          </cell>
          <cell r="T2025">
            <v>0</v>
          </cell>
          <cell r="U2025">
            <v>0</v>
          </cell>
          <cell r="W2025">
            <v>0</v>
          </cell>
        </row>
        <row r="2026">
          <cell r="P2026" t="str">
            <v>___L</v>
          </cell>
          <cell r="T2026" t="str">
            <v>Original</v>
          </cell>
          <cell r="U2026" t="str">
            <v>Revised</v>
          </cell>
          <cell r="W2026" t="str">
            <v>Original</v>
          </cell>
        </row>
        <row r="2027">
          <cell r="P2027" t="str">
            <v>___C</v>
          </cell>
          <cell r="T2027" t="str">
            <v>2012/13</v>
          </cell>
          <cell r="U2027" t="str">
            <v>2012/13</v>
          </cell>
          <cell r="W2027" t="str">
            <v>2013/14</v>
          </cell>
        </row>
        <row r="2028">
          <cell r="P2028" t="str">
            <v>___</v>
          </cell>
          <cell r="T2028">
            <v>0</v>
          </cell>
          <cell r="U2028">
            <v>0</v>
          </cell>
          <cell r="W2028">
            <v>0</v>
          </cell>
        </row>
        <row r="2029">
          <cell r="P2029" t="str">
            <v>___B</v>
          </cell>
          <cell r="T2029">
            <v>0</v>
          </cell>
          <cell r="U2029">
            <v>0</v>
          </cell>
          <cell r="W2029">
            <v>0</v>
          </cell>
        </row>
        <row r="2030">
          <cell r="P2030" t="str">
            <v>___</v>
          </cell>
          <cell r="T2030">
            <v>0</v>
          </cell>
          <cell r="U2030">
            <v>0</v>
          </cell>
          <cell r="W2030">
            <v>0</v>
          </cell>
        </row>
        <row r="2031">
          <cell r="P2031" t="str">
            <v>___</v>
          </cell>
          <cell r="Q2031" t="str">
            <v/>
          </cell>
          <cell r="T2031">
            <v>0</v>
          </cell>
          <cell r="U2031">
            <v>0</v>
          </cell>
          <cell r="W2031">
            <v>0</v>
          </cell>
        </row>
        <row r="2032">
          <cell r="P2032" t="str">
            <v>B011___3</v>
          </cell>
          <cell r="Q2032" t="str">
            <v>B1593000</v>
          </cell>
          <cell r="T2032">
            <v>150</v>
          </cell>
          <cell r="U2032">
            <v>150</v>
          </cell>
          <cell r="W2032">
            <v>150</v>
          </cell>
        </row>
        <row r="2033">
          <cell r="P2033" t="str">
            <v>B011___3</v>
          </cell>
          <cell r="Q2033" t="str">
            <v>B1593100</v>
          </cell>
          <cell r="T2033">
            <v>60</v>
          </cell>
          <cell r="U2033">
            <v>60</v>
          </cell>
          <cell r="W2033">
            <v>60</v>
          </cell>
        </row>
        <row r="2034">
          <cell r="P2034" t="str">
            <v>___</v>
          </cell>
          <cell r="Q2034" t="str">
            <v/>
          </cell>
          <cell r="T2034">
            <v>0</v>
          </cell>
          <cell r="U2034">
            <v>0</v>
          </cell>
          <cell r="W2034">
            <v>0</v>
          </cell>
        </row>
        <row r="2035">
          <cell r="P2035" t="str">
            <v>___</v>
          </cell>
          <cell r="Q2035" t="str">
            <v/>
          </cell>
          <cell r="T2035">
            <v>0</v>
          </cell>
          <cell r="U2035">
            <v>0</v>
          </cell>
          <cell r="W2035">
            <v>0</v>
          </cell>
        </row>
        <row r="2036">
          <cell r="P2036" t="str">
            <v>B011___4</v>
          </cell>
          <cell r="Q2036" t="str">
            <v>B1594000</v>
          </cell>
          <cell r="T2036">
            <v>1500</v>
          </cell>
          <cell r="U2036">
            <v>1500</v>
          </cell>
          <cell r="W2036">
            <v>1500</v>
          </cell>
        </row>
        <row r="2037">
          <cell r="P2037" t="str">
            <v>B011___4</v>
          </cell>
          <cell r="Q2037" t="str">
            <v>B1594001</v>
          </cell>
          <cell r="T2037">
            <v>2100</v>
          </cell>
          <cell r="U2037">
            <v>2100</v>
          </cell>
          <cell r="W2037">
            <v>2100</v>
          </cell>
        </row>
        <row r="2038">
          <cell r="P2038" t="str">
            <v>B011___4</v>
          </cell>
          <cell r="Q2038" t="str">
            <v>B1594500</v>
          </cell>
          <cell r="T2038">
            <v>0</v>
          </cell>
          <cell r="U2038">
            <v>0</v>
          </cell>
          <cell r="W2038">
            <v>0</v>
          </cell>
        </row>
        <row r="2039">
          <cell r="P2039" t="str">
            <v>___</v>
          </cell>
          <cell r="Q2039" t="str">
            <v/>
          </cell>
          <cell r="T2039">
            <v>0</v>
          </cell>
          <cell r="U2039">
            <v>0</v>
          </cell>
          <cell r="W2039">
            <v>0</v>
          </cell>
        </row>
        <row r="2040">
          <cell r="P2040" t="str">
            <v>___</v>
          </cell>
          <cell r="Q2040" t="str">
            <v/>
          </cell>
          <cell r="T2040">
            <v>0</v>
          </cell>
          <cell r="U2040">
            <v>0</v>
          </cell>
          <cell r="W2040">
            <v>0</v>
          </cell>
        </row>
        <row r="2041">
          <cell r="P2041" t="str">
            <v>B011___5</v>
          </cell>
          <cell r="Q2041" t="str">
            <v>B1595004</v>
          </cell>
          <cell r="T2041">
            <v>2000</v>
          </cell>
          <cell r="U2041">
            <v>2000</v>
          </cell>
          <cell r="W2041">
            <v>2000</v>
          </cell>
        </row>
        <row r="2042">
          <cell r="P2042" t="str">
            <v>___</v>
          </cell>
          <cell r="Q2042" t="str">
            <v/>
          </cell>
          <cell r="T2042">
            <v>0</v>
          </cell>
          <cell r="U2042">
            <v>0</v>
          </cell>
          <cell r="W2042">
            <v>0</v>
          </cell>
        </row>
        <row r="2043">
          <cell r="P2043" t="str">
            <v>___</v>
          </cell>
          <cell r="Q2043" t="str">
            <v/>
          </cell>
          <cell r="T2043">
            <v>0</v>
          </cell>
          <cell r="U2043">
            <v>0</v>
          </cell>
          <cell r="W2043">
            <v>0</v>
          </cell>
        </row>
        <row r="2044">
          <cell r="P2044" t="str">
            <v>B011___8</v>
          </cell>
          <cell r="Q2044" t="str">
            <v>B1598200</v>
          </cell>
          <cell r="T2044">
            <v>5710</v>
          </cell>
          <cell r="U2044">
            <v>5710</v>
          </cell>
          <cell r="W2044">
            <v>5710</v>
          </cell>
        </row>
        <row r="2045">
          <cell r="P2045" t="str">
            <v>___</v>
          </cell>
          <cell r="Q2045" t="str">
            <v/>
          </cell>
          <cell r="T2045">
            <v>0</v>
          </cell>
          <cell r="U2045">
            <v>0</v>
          </cell>
          <cell r="W2045">
            <v>0</v>
          </cell>
        </row>
        <row r="2046">
          <cell r="P2046" t="str">
            <v>___</v>
          </cell>
          <cell r="Q2046" t="str">
            <v/>
          </cell>
          <cell r="T2046">
            <v>0</v>
          </cell>
          <cell r="U2046">
            <v>0</v>
          </cell>
          <cell r="W2046">
            <v>0</v>
          </cell>
        </row>
        <row r="2047">
          <cell r="P2047" t="str">
            <v>___</v>
          </cell>
          <cell r="Q2047" t="str">
            <v/>
          </cell>
          <cell r="T2047">
            <v>0</v>
          </cell>
          <cell r="U2047">
            <v>0</v>
          </cell>
          <cell r="W2047">
            <v>0</v>
          </cell>
        </row>
        <row r="2048">
          <cell r="P2048" t="str">
            <v>___</v>
          </cell>
          <cell r="Q2048" t="str">
            <v/>
          </cell>
          <cell r="T2048">
            <v>0</v>
          </cell>
          <cell r="U2048">
            <v>0</v>
          </cell>
          <cell r="W2048">
            <v>0</v>
          </cell>
        </row>
        <row r="2049">
          <cell r="P2049" t="str">
            <v>___</v>
          </cell>
          <cell r="Q2049" t="str">
            <v/>
          </cell>
          <cell r="T2049">
            <v>0</v>
          </cell>
          <cell r="U2049">
            <v>0</v>
          </cell>
          <cell r="W2049">
            <v>0</v>
          </cell>
        </row>
        <row r="2050">
          <cell r="P2050" t="str">
            <v>___</v>
          </cell>
          <cell r="Q2050" t="str">
            <v/>
          </cell>
          <cell r="T2050">
            <v>0</v>
          </cell>
          <cell r="U2050">
            <v>0</v>
          </cell>
          <cell r="W2050">
            <v>0</v>
          </cell>
        </row>
        <row r="2051">
          <cell r="P2051" t="str">
            <v>B011___6</v>
          </cell>
          <cell r="Q2051" t="str">
            <v>B1596000</v>
          </cell>
          <cell r="T2051">
            <v>500</v>
          </cell>
          <cell r="U2051">
            <v>500</v>
          </cell>
          <cell r="W2051">
            <v>500</v>
          </cell>
        </row>
        <row r="2052">
          <cell r="P2052" t="str">
            <v>B011___6</v>
          </cell>
          <cell r="Q2052" t="str">
            <v>B1596001</v>
          </cell>
          <cell r="T2052">
            <v>1000</v>
          </cell>
          <cell r="U2052">
            <v>1000</v>
          </cell>
          <cell r="W2052">
            <v>1000</v>
          </cell>
        </row>
        <row r="2053">
          <cell r="P2053" t="str">
            <v>___</v>
          </cell>
          <cell r="Q2053" t="str">
            <v/>
          </cell>
          <cell r="T2053">
            <v>0</v>
          </cell>
          <cell r="U2053">
            <v>0</v>
          </cell>
          <cell r="W2053">
            <v>0</v>
          </cell>
        </row>
        <row r="2054">
          <cell r="P2054" t="str">
            <v>___</v>
          </cell>
          <cell r="Q2054" t="str">
            <v/>
          </cell>
          <cell r="T2054">
            <v>0</v>
          </cell>
          <cell r="U2054">
            <v>0</v>
          </cell>
          <cell r="W2054">
            <v>0</v>
          </cell>
        </row>
        <row r="2055">
          <cell r="P2055" t="str">
            <v>B011a___8</v>
          </cell>
          <cell r="Q2055" t="str">
            <v>B1598500</v>
          </cell>
          <cell r="T2055">
            <v>1600</v>
          </cell>
          <cell r="U2055">
            <v>1600</v>
          </cell>
          <cell r="W2055">
            <v>1600</v>
          </cell>
        </row>
        <row r="2056">
          <cell r="P2056" t="str">
            <v>___</v>
          </cell>
          <cell r="T2056">
            <v>0</v>
          </cell>
          <cell r="U2056">
            <v>0</v>
          </cell>
          <cell r="W2056">
            <v>0</v>
          </cell>
        </row>
        <row r="2057">
          <cell r="P2057" t="str">
            <v>___</v>
          </cell>
          <cell r="T2057">
            <v>0</v>
          </cell>
          <cell r="U2057">
            <v>0</v>
          </cell>
          <cell r="W2057">
            <v>0</v>
          </cell>
        </row>
        <row r="2058">
          <cell r="P2058" t="str">
            <v>___</v>
          </cell>
          <cell r="T2058">
            <v>0</v>
          </cell>
          <cell r="U2058">
            <v>0</v>
          </cell>
          <cell r="W2058">
            <v>0</v>
          </cell>
        </row>
        <row r="2059">
          <cell r="P2059" t="str">
            <v>___</v>
          </cell>
          <cell r="T2059">
            <v>0</v>
          </cell>
          <cell r="U2059">
            <v>0</v>
          </cell>
          <cell r="W2059">
            <v>0</v>
          </cell>
        </row>
        <row r="2060">
          <cell r="P2060" t="str">
            <v>___</v>
          </cell>
          <cell r="T2060">
            <v>0</v>
          </cell>
          <cell r="U2060">
            <v>0</v>
          </cell>
          <cell r="W2060">
            <v>0</v>
          </cell>
        </row>
        <row r="2061">
          <cell r="P2061" t="str">
            <v>___H</v>
          </cell>
          <cell r="T2061">
            <v>0</v>
          </cell>
          <cell r="U2061">
            <v>0</v>
          </cell>
          <cell r="W2061">
            <v>0</v>
          </cell>
        </row>
        <row r="2062">
          <cell r="P2062" t="str">
            <v>___B</v>
          </cell>
          <cell r="T2062">
            <v>0</v>
          </cell>
          <cell r="U2062">
            <v>0</v>
          </cell>
          <cell r="W2062">
            <v>0</v>
          </cell>
        </row>
        <row r="2063">
          <cell r="P2063" t="str">
            <v>___L</v>
          </cell>
          <cell r="T2063" t="str">
            <v>Original</v>
          </cell>
          <cell r="U2063" t="str">
            <v>Revised</v>
          </cell>
          <cell r="W2063" t="str">
            <v>Original</v>
          </cell>
        </row>
        <row r="2064">
          <cell r="P2064" t="str">
            <v>___C</v>
          </cell>
          <cell r="T2064" t="str">
            <v>2012/13</v>
          </cell>
          <cell r="U2064" t="str">
            <v>2012/13</v>
          </cell>
          <cell r="W2064" t="str">
            <v>2013/14</v>
          </cell>
        </row>
        <row r="2065">
          <cell r="P2065" t="str">
            <v>___</v>
          </cell>
          <cell r="T2065">
            <v>0</v>
          </cell>
          <cell r="U2065">
            <v>0</v>
          </cell>
          <cell r="W2065">
            <v>0</v>
          </cell>
        </row>
        <row r="2066">
          <cell r="P2066" t="str">
            <v>___C</v>
          </cell>
          <cell r="T2066">
            <v>0</v>
          </cell>
          <cell r="U2066">
            <v>0</v>
          </cell>
          <cell r="W2066">
            <v>0</v>
          </cell>
        </row>
        <row r="2067">
          <cell r="P2067" t="str">
            <v>___</v>
          </cell>
          <cell r="T2067">
            <v>0</v>
          </cell>
          <cell r="U2067">
            <v>0</v>
          </cell>
          <cell r="W2067">
            <v>0</v>
          </cell>
        </row>
        <row r="2068">
          <cell r="P2068" t="str">
            <v>___</v>
          </cell>
          <cell r="T2068">
            <v>0</v>
          </cell>
          <cell r="U2068">
            <v>0</v>
          </cell>
          <cell r="W2068">
            <v>0</v>
          </cell>
        </row>
        <row r="2069">
          <cell r="P2069" t="str">
            <v>C001___1</v>
          </cell>
          <cell r="Q2069" t="str">
            <v>C0011000</v>
          </cell>
          <cell r="T2069">
            <v>11600</v>
          </cell>
          <cell r="U2069">
            <v>11600</v>
          </cell>
          <cell r="W2069">
            <v>12400</v>
          </cell>
        </row>
        <row r="2070">
          <cell r="P2070" t="str">
            <v>___</v>
          </cell>
          <cell r="Q2070" t="str">
            <v/>
          </cell>
          <cell r="T2070">
            <v>0</v>
          </cell>
          <cell r="U2070">
            <v>0</v>
          </cell>
          <cell r="W2070">
            <v>0</v>
          </cell>
        </row>
        <row r="2071">
          <cell r="P2071" t="str">
            <v>___</v>
          </cell>
          <cell r="Q2071" t="str">
            <v/>
          </cell>
          <cell r="T2071">
            <v>0</v>
          </cell>
          <cell r="U2071">
            <v>0</v>
          </cell>
          <cell r="W2071">
            <v>0</v>
          </cell>
        </row>
        <row r="2072">
          <cell r="P2072" t="str">
            <v>C001___2</v>
          </cell>
          <cell r="Q2072" t="str">
            <v>C0012000</v>
          </cell>
          <cell r="T2072">
            <v>5000</v>
          </cell>
          <cell r="U2072">
            <v>5000</v>
          </cell>
          <cell r="W2072">
            <v>7000</v>
          </cell>
        </row>
        <row r="2073">
          <cell r="P2073" t="str">
            <v>C001___2</v>
          </cell>
          <cell r="Q2073" t="str">
            <v>C0012101</v>
          </cell>
          <cell r="T2073">
            <v>100</v>
          </cell>
          <cell r="U2073">
            <v>100</v>
          </cell>
          <cell r="W2073">
            <v>100</v>
          </cell>
        </row>
        <row r="2074">
          <cell r="P2074" t="str">
            <v>C001___2</v>
          </cell>
          <cell r="Q2074" t="str">
            <v>C0012104</v>
          </cell>
          <cell r="T2074">
            <v>3110</v>
          </cell>
          <cell r="U2074">
            <v>3140</v>
          </cell>
          <cell r="W2074">
            <v>3180</v>
          </cell>
        </row>
        <row r="2075">
          <cell r="P2075" t="str">
            <v>C001___2</v>
          </cell>
          <cell r="Q2075" t="str">
            <v>C0012105</v>
          </cell>
          <cell r="T2075">
            <v>2200</v>
          </cell>
          <cell r="U2075">
            <v>2200</v>
          </cell>
          <cell r="W2075">
            <v>2200</v>
          </cell>
        </row>
        <row r="2076">
          <cell r="P2076" t="str">
            <v>___</v>
          </cell>
          <cell r="Q2076" t="str">
            <v/>
          </cell>
          <cell r="T2076">
            <v>0</v>
          </cell>
          <cell r="U2076">
            <v>0</v>
          </cell>
          <cell r="W2076">
            <v>0</v>
          </cell>
        </row>
        <row r="2077">
          <cell r="P2077" t="str">
            <v>___</v>
          </cell>
          <cell r="Q2077" t="str">
            <v/>
          </cell>
          <cell r="T2077">
            <v>0</v>
          </cell>
          <cell r="U2077">
            <v>0</v>
          </cell>
          <cell r="W2077">
            <v>0</v>
          </cell>
        </row>
        <row r="2078">
          <cell r="P2078" t="str">
            <v>C001___3</v>
          </cell>
          <cell r="Q2078" t="str">
            <v>C0013100</v>
          </cell>
          <cell r="T2078">
            <v>300</v>
          </cell>
          <cell r="U2078">
            <v>300</v>
          </cell>
          <cell r="W2078">
            <v>300</v>
          </cell>
        </row>
        <row r="2079">
          <cell r="P2079" t="str">
            <v>___</v>
          </cell>
          <cell r="Q2079" t="str">
            <v/>
          </cell>
          <cell r="T2079">
            <v>0</v>
          </cell>
          <cell r="U2079">
            <v>0</v>
          </cell>
          <cell r="W2079">
            <v>0</v>
          </cell>
        </row>
        <row r="2080">
          <cell r="P2080" t="str">
            <v>___</v>
          </cell>
          <cell r="Q2080" t="str">
            <v/>
          </cell>
          <cell r="T2080">
            <v>0</v>
          </cell>
          <cell r="U2080">
            <v>0</v>
          </cell>
          <cell r="W2080">
            <v>0</v>
          </cell>
        </row>
        <row r="2081">
          <cell r="P2081" t="str">
            <v>C001___4</v>
          </cell>
          <cell r="Q2081" t="str">
            <v>C0014000</v>
          </cell>
          <cell r="T2081">
            <v>500</v>
          </cell>
          <cell r="U2081">
            <v>500</v>
          </cell>
          <cell r="W2081">
            <v>500</v>
          </cell>
        </row>
        <row r="2082">
          <cell r="P2082" t="str">
            <v>___</v>
          </cell>
          <cell r="Q2082" t="str">
            <v/>
          </cell>
          <cell r="T2082">
            <v>0</v>
          </cell>
          <cell r="U2082">
            <v>0</v>
          </cell>
          <cell r="W2082">
            <v>0</v>
          </cell>
        </row>
        <row r="2083">
          <cell r="P2083" t="str">
            <v>___</v>
          </cell>
          <cell r="Q2083" t="str">
            <v/>
          </cell>
          <cell r="T2083">
            <v>0</v>
          </cell>
          <cell r="U2083">
            <v>0</v>
          </cell>
          <cell r="W2083">
            <v>0</v>
          </cell>
        </row>
        <row r="2084">
          <cell r="P2084" t="str">
            <v>___</v>
          </cell>
          <cell r="Q2084" t="str">
            <v/>
          </cell>
          <cell r="T2084">
            <v>0</v>
          </cell>
          <cell r="U2084">
            <v>0</v>
          </cell>
          <cell r="W2084">
            <v>0</v>
          </cell>
        </row>
        <row r="2085">
          <cell r="P2085" t="str">
            <v>___</v>
          </cell>
          <cell r="Q2085" t="str">
            <v/>
          </cell>
          <cell r="T2085">
            <v>0</v>
          </cell>
          <cell r="U2085">
            <v>0</v>
          </cell>
          <cell r="W2085">
            <v>0</v>
          </cell>
        </row>
        <row r="2086">
          <cell r="P2086" t="str">
            <v>___</v>
          </cell>
          <cell r="Q2086" t="str">
            <v/>
          </cell>
          <cell r="T2086">
            <v>0</v>
          </cell>
          <cell r="U2086">
            <v>0</v>
          </cell>
          <cell r="W2086">
            <v>0</v>
          </cell>
        </row>
        <row r="2087">
          <cell r="P2087" t="str">
            <v>C001___8</v>
          </cell>
          <cell r="Q2087" t="str">
            <v>C0018208</v>
          </cell>
          <cell r="T2087">
            <v>108000</v>
          </cell>
          <cell r="U2087">
            <v>128000</v>
          </cell>
          <cell r="W2087">
            <v>108000</v>
          </cell>
        </row>
        <row r="2088">
          <cell r="P2088" t="str">
            <v>___</v>
          </cell>
          <cell r="Q2088" t="str">
            <v/>
          </cell>
          <cell r="T2088">
            <v>0</v>
          </cell>
          <cell r="U2088">
            <v>0</v>
          </cell>
          <cell r="W2088">
            <v>0</v>
          </cell>
        </row>
        <row r="2089">
          <cell r="P2089" t="str">
            <v>___</v>
          </cell>
          <cell r="Q2089" t="str">
            <v/>
          </cell>
          <cell r="T2089">
            <v>0</v>
          </cell>
          <cell r="U2089">
            <v>0</v>
          </cell>
          <cell r="W2089">
            <v>0</v>
          </cell>
        </row>
        <row r="2090">
          <cell r="P2090" t="str">
            <v>___</v>
          </cell>
          <cell r="Q2090" t="str">
            <v/>
          </cell>
          <cell r="T2090">
            <v>0</v>
          </cell>
          <cell r="U2090">
            <v>0</v>
          </cell>
          <cell r="W2090">
            <v>0</v>
          </cell>
        </row>
        <row r="2091">
          <cell r="P2091" t="str">
            <v>___</v>
          </cell>
          <cell r="Q2091" t="str">
            <v/>
          </cell>
          <cell r="T2091">
            <v>0</v>
          </cell>
          <cell r="U2091">
            <v>0</v>
          </cell>
          <cell r="W2091">
            <v>0</v>
          </cell>
        </row>
        <row r="2092">
          <cell r="P2092" t="str">
            <v>___</v>
          </cell>
          <cell r="Q2092" t="str">
            <v/>
          </cell>
          <cell r="T2092">
            <v>0</v>
          </cell>
          <cell r="U2092">
            <v>0</v>
          </cell>
          <cell r="W2092">
            <v>0</v>
          </cell>
        </row>
        <row r="2093">
          <cell r="P2093" t="str">
            <v>___</v>
          </cell>
          <cell r="Q2093" t="str">
            <v/>
          </cell>
          <cell r="T2093">
            <v>0</v>
          </cell>
          <cell r="U2093">
            <v>0</v>
          </cell>
          <cell r="W2093">
            <v>0</v>
          </cell>
        </row>
        <row r="2094">
          <cell r="P2094" t="str">
            <v>C001___1</v>
          </cell>
          <cell r="Q2094" t="str">
            <v>C0011005</v>
          </cell>
          <cell r="T2094">
            <v>280</v>
          </cell>
          <cell r="U2094">
            <v>280</v>
          </cell>
          <cell r="W2094">
            <v>280</v>
          </cell>
        </row>
        <row r="2095">
          <cell r="P2095" t="str">
            <v>___</v>
          </cell>
          <cell r="Q2095" t="str">
            <v/>
          </cell>
          <cell r="T2095">
            <v>0</v>
          </cell>
          <cell r="U2095">
            <v>0</v>
          </cell>
          <cell r="W2095">
            <v>0</v>
          </cell>
        </row>
        <row r="2096">
          <cell r="P2096" t="str">
            <v>___</v>
          </cell>
          <cell r="Q2096" t="str">
            <v/>
          </cell>
          <cell r="T2096">
            <v>0</v>
          </cell>
          <cell r="U2096">
            <v>0</v>
          </cell>
          <cell r="W2096">
            <v>0</v>
          </cell>
        </row>
        <row r="2097">
          <cell r="P2097" t="str">
            <v>C001___2</v>
          </cell>
          <cell r="Q2097" t="str">
            <v>C0012400</v>
          </cell>
          <cell r="T2097">
            <v>160</v>
          </cell>
          <cell r="U2097">
            <v>170</v>
          </cell>
          <cell r="W2097">
            <v>170</v>
          </cell>
        </row>
        <row r="2098">
          <cell r="P2098" t="str">
            <v>___</v>
          </cell>
          <cell r="Q2098" t="str">
            <v/>
          </cell>
          <cell r="T2098">
            <v>0</v>
          </cell>
          <cell r="U2098">
            <v>0</v>
          </cell>
          <cell r="W2098">
            <v>0</v>
          </cell>
        </row>
        <row r="2099">
          <cell r="P2099" t="str">
            <v>___</v>
          </cell>
          <cell r="Q2099" t="str">
            <v/>
          </cell>
          <cell r="T2099">
            <v>0</v>
          </cell>
          <cell r="U2099">
            <v>0</v>
          </cell>
          <cell r="W2099">
            <v>0</v>
          </cell>
        </row>
        <row r="2100">
          <cell r="P2100" t="str">
            <v>C001___4</v>
          </cell>
          <cell r="Q2100" t="str">
            <v>C0014502</v>
          </cell>
          <cell r="T2100">
            <v>320</v>
          </cell>
          <cell r="U2100">
            <v>320</v>
          </cell>
          <cell r="W2100">
            <v>300</v>
          </cell>
        </row>
        <row r="2101">
          <cell r="P2101" t="str">
            <v>C001___4</v>
          </cell>
          <cell r="Q2101" t="str">
            <v>C0014503</v>
          </cell>
          <cell r="T2101">
            <v>70</v>
          </cell>
          <cell r="U2101">
            <v>80</v>
          </cell>
          <cell r="W2101">
            <v>80</v>
          </cell>
        </row>
        <row r="2102">
          <cell r="P2102" t="str">
            <v>___</v>
          </cell>
          <cell r="Q2102" t="str">
            <v/>
          </cell>
          <cell r="T2102">
            <v>0</v>
          </cell>
          <cell r="U2102">
            <v>0</v>
          </cell>
          <cell r="W2102">
            <v>0</v>
          </cell>
        </row>
        <row r="2103">
          <cell r="P2103" t="str">
            <v>___</v>
          </cell>
          <cell r="Q2103" t="str">
            <v/>
          </cell>
          <cell r="T2103">
            <v>0</v>
          </cell>
          <cell r="U2103">
            <v>0</v>
          </cell>
          <cell r="W2103">
            <v>0</v>
          </cell>
        </row>
        <row r="2104">
          <cell r="P2104" t="str">
            <v>C001___5</v>
          </cell>
          <cell r="Q2104" t="str">
            <v>C0015000</v>
          </cell>
          <cell r="T2104">
            <v>77150</v>
          </cell>
          <cell r="U2104">
            <v>75170</v>
          </cell>
          <cell r="W2104">
            <v>76390</v>
          </cell>
        </row>
        <row r="2105">
          <cell r="P2105" t="str">
            <v>C001___5</v>
          </cell>
          <cell r="Q2105" t="str">
            <v>C0015100</v>
          </cell>
          <cell r="T2105">
            <v>4140</v>
          </cell>
          <cell r="U2105">
            <v>4140</v>
          </cell>
          <cell r="W2105">
            <v>4140</v>
          </cell>
        </row>
        <row r="2106">
          <cell r="P2106" t="str">
            <v>___</v>
          </cell>
          <cell r="Q2106" t="str">
            <v/>
          </cell>
          <cell r="T2106">
            <v>0</v>
          </cell>
          <cell r="U2106">
            <v>0</v>
          </cell>
          <cell r="W2106">
            <v>0</v>
          </cell>
        </row>
        <row r="2107">
          <cell r="P2107" t="str">
            <v>___</v>
          </cell>
          <cell r="Q2107" t="str">
            <v/>
          </cell>
          <cell r="T2107">
            <v>0</v>
          </cell>
          <cell r="U2107">
            <v>0</v>
          </cell>
          <cell r="W2107">
            <v>0</v>
          </cell>
        </row>
        <row r="2108">
          <cell r="P2108" t="str">
            <v>C001___6</v>
          </cell>
          <cell r="Q2108" t="str">
            <v>C0016000</v>
          </cell>
          <cell r="T2108">
            <v>16300</v>
          </cell>
          <cell r="U2108">
            <v>13900</v>
          </cell>
          <cell r="W2108">
            <v>15400</v>
          </cell>
        </row>
        <row r="2109">
          <cell r="P2109" t="str">
            <v>___</v>
          </cell>
          <cell r="Q2109" t="str">
            <v/>
          </cell>
          <cell r="T2109">
            <v>0</v>
          </cell>
          <cell r="U2109">
            <v>0</v>
          </cell>
          <cell r="W2109">
            <v>0</v>
          </cell>
        </row>
        <row r="2110">
          <cell r="P2110" t="str">
            <v>___</v>
          </cell>
          <cell r="Q2110" t="str">
            <v/>
          </cell>
          <cell r="T2110">
            <v>0</v>
          </cell>
          <cell r="U2110">
            <v>0</v>
          </cell>
          <cell r="W2110">
            <v>0</v>
          </cell>
        </row>
        <row r="2111">
          <cell r="P2111" t="str">
            <v>C001___7</v>
          </cell>
          <cell r="Q2111" t="str">
            <v>C0017000</v>
          </cell>
          <cell r="T2111">
            <v>48000</v>
          </cell>
          <cell r="U2111">
            <v>33000</v>
          </cell>
          <cell r="W2111">
            <v>21200</v>
          </cell>
        </row>
        <row r="2112">
          <cell r="P2112" t="str">
            <v>___</v>
          </cell>
          <cell r="T2112">
            <v>0</v>
          </cell>
          <cell r="U2112">
            <v>0</v>
          </cell>
          <cell r="W2112">
            <v>0</v>
          </cell>
        </row>
        <row r="2113">
          <cell r="P2113" t="str">
            <v>___</v>
          </cell>
          <cell r="T2113">
            <v>0</v>
          </cell>
          <cell r="U2113">
            <v>0</v>
          </cell>
          <cell r="W2113">
            <v>0</v>
          </cell>
        </row>
        <row r="2114">
          <cell r="P2114" t="str">
            <v>___</v>
          </cell>
          <cell r="T2114">
            <v>0</v>
          </cell>
          <cell r="U2114">
            <v>0</v>
          </cell>
          <cell r="W2114">
            <v>0</v>
          </cell>
        </row>
        <row r="2115">
          <cell r="P2115" t="str">
            <v>___</v>
          </cell>
          <cell r="T2115">
            <v>0</v>
          </cell>
          <cell r="U2115">
            <v>0</v>
          </cell>
          <cell r="W2115">
            <v>0</v>
          </cell>
        </row>
        <row r="2116">
          <cell r="P2116" t="str">
            <v>___</v>
          </cell>
          <cell r="T2116">
            <v>0</v>
          </cell>
          <cell r="U2116">
            <v>0</v>
          </cell>
          <cell r="W2116">
            <v>0</v>
          </cell>
        </row>
        <row r="2117">
          <cell r="P2117" t="str">
            <v>___</v>
          </cell>
          <cell r="T2117">
            <v>0</v>
          </cell>
          <cell r="U2117">
            <v>0</v>
          </cell>
          <cell r="W2117">
            <v>0</v>
          </cell>
        </row>
        <row r="2118">
          <cell r="P2118" t="str">
            <v>___H</v>
          </cell>
          <cell r="T2118">
            <v>0</v>
          </cell>
          <cell r="U2118">
            <v>0</v>
          </cell>
          <cell r="W2118">
            <v>0</v>
          </cell>
        </row>
        <row r="2119">
          <cell r="P2119" t="str">
            <v>___B</v>
          </cell>
          <cell r="T2119">
            <v>0</v>
          </cell>
          <cell r="U2119">
            <v>0</v>
          </cell>
          <cell r="W2119">
            <v>0</v>
          </cell>
        </row>
        <row r="2120">
          <cell r="P2120" t="str">
            <v>___L</v>
          </cell>
          <cell r="T2120" t="str">
            <v>Original</v>
          </cell>
          <cell r="U2120" t="str">
            <v>Revised</v>
          </cell>
          <cell r="W2120" t="str">
            <v>Original</v>
          </cell>
        </row>
        <row r="2121">
          <cell r="P2121" t="str">
            <v>___C</v>
          </cell>
          <cell r="T2121" t="str">
            <v>2012/13</v>
          </cell>
          <cell r="U2121" t="str">
            <v>2012/13</v>
          </cell>
          <cell r="W2121" t="str">
            <v>2013/14</v>
          </cell>
        </row>
        <row r="2123">
          <cell r="P2123" t="str">
            <v>___C</v>
          </cell>
          <cell r="T2123">
            <v>0</v>
          </cell>
          <cell r="U2123">
            <v>0</v>
          </cell>
          <cell r="W2123">
            <v>0</v>
          </cell>
        </row>
        <row r="2124">
          <cell r="P2124" t="str">
            <v>___</v>
          </cell>
          <cell r="T2124">
            <v>0</v>
          </cell>
          <cell r="U2124">
            <v>0</v>
          </cell>
          <cell r="W2124">
            <v>0</v>
          </cell>
        </row>
        <row r="2125">
          <cell r="P2125" t="str">
            <v>___</v>
          </cell>
          <cell r="T2125">
            <v>0</v>
          </cell>
          <cell r="U2125">
            <v>0</v>
          </cell>
          <cell r="W2125">
            <v>0</v>
          </cell>
        </row>
        <row r="2126">
          <cell r="P2126" t="str">
            <v>C002___1</v>
          </cell>
          <cell r="Q2126" t="str">
            <v>C0101000</v>
          </cell>
          <cell r="T2126">
            <v>167200</v>
          </cell>
          <cell r="U2126">
            <v>176200</v>
          </cell>
          <cell r="W2126">
            <v>181100</v>
          </cell>
        </row>
        <row r="2127">
          <cell r="P2127" t="str">
            <v>___</v>
          </cell>
          <cell r="Q2127" t="str">
            <v/>
          </cell>
          <cell r="T2127">
            <v>0</v>
          </cell>
          <cell r="U2127">
            <v>0</v>
          </cell>
          <cell r="W2127">
            <v>0</v>
          </cell>
        </row>
        <row r="2128">
          <cell r="P2128" t="str">
            <v>___</v>
          </cell>
          <cell r="Q2128" t="str">
            <v/>
          </cell>
          <cell r="T2128">
            <v>0</v>
          </cell>
          <cell r="U2128">
            <v>0</v>
          </cell>
          <cell r="W2128">
            <v>0</v>
          </cell>
        </row>
        <row r="2129">
          <cell r="P2129" t="str">
            <v>C002___2</v>
          </cell>
          <cell r="Q2129" t="str">
            <v>C0102000</v>
          </cell>
          <cell r="T2129">
            <v>20000</v>
          </cell>
          <cell r="U2129">
            <v>20000</v>
          </cell>
          <cell r="W2129">
            <v>20000</v>
          </cell>
        </row>
        <row r="2130">
          <cell r="P2130" t="str">
            <v>C002___2</v>
          </cell>
          <cell r="Q2130" t="str">
            <v>C0102100</v>
          </cell>
          <cell r="T2130">
            <v>1100</v>
          </cell>
          <cell r="U2130">
            <v>1100</v>
          </cell>
          <cell r="W2130">
            <v>1100</v>
          </cell>
        </row>
        <row r="2131">
          <cell r="P2131" t="str">
            <v>C002___2</v>
          </cell>
          <cell r="Q2131" t="str">
            <v>C0102101</v>
          </cell>
          <cell r="T2131">
            <v>14000</v>
          </cell>
          <cell r="U2131">
            <v>14000</v>
          </cell>
          <cell r="W2131">
            <v>5000</v>
          </cell>
        </row>
        <row r="2132">
          <cell r="P2132" t="str">
            <v>C002___2</v>
          </cell>
          <cell r="Q2132" t="str">
            <v>C0102102</v>
          </cell>
          <cell r="T2132">
            <v>18700</v>
          </cell>
          <cell r="U2132">
            <v>18700</v>
          </cell>
          <cell r="W2132">
            <v>18700</v>
          </cell>
        </row>
        <row r="2133">
          <cell r="P2133" t="str">
            <v>C002___2</v>
          </cell>
          <cell r="Q2133" t="str">
            <v>C0102104</v>
          </cell>
          <cell r="T2133">
            <v>80990</v>
          </cell>
          <cell r="U2133">
            <v>81520</v>
          </cell>
          <cell r="W2133">
            <v>84370</v>
          </cell>
        </row>
        <row r="2134">
          <cell r="P2134" t="str">
            <v>C002___2</v>
          </cell>
          <cell r="Q2134" t="str">
            <v>C0102105</v>
          </cell>
          <cell r="T2134">
            <v>1500</v>
          </cell>
          <cell r="U2134">
            <v>1500</v>
          </cell>
          <cell r="W2134">
            <v>2500</v>
          </cell>
        </row>
        <row r="2135">
          <cell r="P2135" t="str">
            <v>C002___2</v>
          </cell>
          <cell r="Q2135" t="str">
            <v>C0102300</v>
          </cell>
          <cell r="T2135">
            <v>2400</v>
          </cell>
          <cell r="U2135">
            <v>2400</v>
          </cell>
          <cell r="W2135">
            <v>2400</v>
          </cell>
        </row>
        <row r="2136">
          <cell r="P2136" t="str">
            <v>___</v>
          </cell>
          <cell r="Q2136" t="str">
            <v/>
          </cell>
          <cell r="T2136">
            <v>0</v>
          </cell>
          <cell r="U2136">
            <v>0</v>
          </cell>
          <cell r="W2136">
            <v>0</v>
          </cell>
        </row>
        <row r="2137">
          <cell r="P2137" t="str">
            <v>___</v>
          </cell>
          <cell r="Q2137" t="str">
            <v/>
          </cell>
          <cell r="T2137">
            <v>0</v>
          </cell>
          <cell r="U2137">
            <v>0</v>
          </cell>
          <cell r="W2137">
            <v>0</v>
          </cell>
        </row>
        <row r="2138">
          <cell r="P2138" t="str">
            <v>C002___3</v>
          </cell>
          <cell r="Q2138" t="str">
            <v>C0103100</v>
          </cell>
          <cell r="T2138">
            <v>4000</v>
          </cell>
          <cell r="U2138">
            <v>4000</v>
          </cell>
          <cell r="W2138">
            <v>4000</v>
          </cell>
        </row>
        <row r="2139">
          <cell r="P2139" t="str">
            <v>___</v>
          </cell>
          <cell r="Q2139" t="str">
            <v/>
          </cell>
          <cell r="T2139">
            <v>0</v>
          </cell>
          <cell r="U2139">
            <v>0</v>
          </cell>
          <cell r="W2139">
            <v>0</v>
          </cell>
        </row>
        <row r="2140">
          <cell r="P2140" t="str">
            <v>___</v>
          </cell>
          <cell r="Q2140" t="str">
            <v/>
          </cell>
          <cell r="T2140">
            <v>0</v>
          </cell>
          <cell r="U2140">
            <v>0</v>
          </cell>
          <cell r="W2140">
            <v>0</v>
          </cell>
        </row>
        <row r="2141">
          <cell r="P2141" t="str">
            <v>C002___4</v>
          </cell>
          <cell r="Q2141" t="str">
            <v>C0104000</v>
          </cell>
          <cell r="T2141">
            <v>8800</v>
          </cell>
          <cell r="U2141">
            <v>8800</v>
          </cell>
          <cell r="W2141">
            <v>8800</v>
          </cell>
        </row>
        <row r="2142">
          <cell r="P2142" t="str">
            <v>C002___4</v>
          </cell>
          <cell r="Q2142" t="str">
            <v>C0104200</v>
          </cell>
          <cell r="T2142">
            <v>1000</v>
          </cell>
          <cell r="U2142">
            <v>1000</v>
          </cell>
          <cell r="W2142">
            <v>1000</v>
          </cell>
        </row>
        <row r="2143">
          <cell r="P2143" t="str">
            <v>C002___4</v>
          </cell>
          <cell r="Q2143" t="str">
            <v>C0104300</v>
          </cell>
          <cell r="T2143">
            <v>2400</v>
          </cell>
          <cell r="U2143">
            <v>2400</v>
          </cell>
          <cell r="W2143">
            <v>2400</v>
          </cell>
        </row>
        <row r="2144">
          <cell r="P2144" t="str">
            <v>C002___4</v>
          </cell>
          <cell r="Q2144" t="str">
            <v>C0104400</v>
          </cell>
          <cell r="T2144">
            <v>157940</v>
          </cell>
          <cell r="U2144">
            <v>157940</v>
          </cell>
          <cell r="W2144">
            <v>161690</v>
          </cell>
        </row>
        <row r="2145">
          <cell r="P2145" t="str">
            <v>C002___4</v>
          </cell>
          <cell r="Q2145" t="str">
            <v>C0104500</v>
          </cell>
          <cell r="T2145">
            <v>14620</v>
          </cell>
          <cell r="U2145">
            <v>14620</v>
          </cell>
          <cell r="W2145">
            <v>14620</v>
          </cell>
        </row>
        <row r="2146">
          <cell r="P2146" t="str">
            <v>C002___4</v>
          </cell>
          <cell r="Q2146" t="str">
            <v>C0104700</v>
          </cell>
          <cell r="T2146">
            <v>200</v>
          </cell>
          <cell r="U2146">
            <v>200</v>
          </cell>
          <cell r="W2146">
            <v>200</v>
          </cell>
        </row>
        <row r="2147">
          <cell r="P2147" t="str">
            <v>C002___4</v>
          </cell>
          <cell r="Q2147" t="str">
            <v>C0104750</v>
          </cell>
          <cell r="T2147">
            <v>26000</v>
          </cell>
          <cell r="U2147">
            <v>26000</v>
          </cell>
          <cell r="W2147">
            <v>26000</v>
          </cell>
        </row>
        <row r="2148">
          <cell r="P2148" t="str">
            <v>___</v>
          </cell>
          <cell r="Q2148" t="str">
            <v/>
          </cell>
          <cell r="T2148">
            <v>0</v>
          </cell>
          <cell r="U2148">
            <v>0</v>
          </cell>
          <cell r="W2148">
            <v>0</v>
          </cell>
        </row>
        <row r="2149">
          <cell r="P2149" t="str">
            <v>___</v>
          </cell>
          <cell r="Q2149" t="str">
            <v/>
          </cell>
          <cell r="T2149">
            <v>0</v>
          </cell>
          <cell r="U2149">
            <v>0</v>
          </cell>
          <cell r="W2149">
            <v>0</v>
          </cell>
        </row>
        <row r="2150">
          <cell r="P2150" t="str">
            <v>___</v>
          </cell>
          <cell r="Q2150" t="str">
            <v/>
          </cell>
          <cell r="T2150">
            <v>0</v>
          </cell>
          <cell r="U2150">
            <v>0</v>
          </cell>
          <cell r="W2150">
            <v>0</v>
          </cell>
        </row>
        <row r="2151">
          <cell r="P2151" t="str">
            <v>___</v>
          </cell>
          <cell r="Q2151" t="str">
            <v/>
          </cell>
          <cell r="T2151">
            <v>0</v>
          </cell>
          <cell r="U2151">
            <v>0</v>
          </cell>
          <cell r="W2151">
            <v>0</v>
          </cell>
        </row>
        <row r="2152">
          <cell r="P2152" t="str">
            <v>___</v>
          </cell>
          <cell r="Q2152" t="str">
            <v/>
          </cell>
          <cell r="T2152">
            <v>0</v>
          </cell>
          <cell r="U2152">
            <v>0</v>
          </cell>
          <cell r="W2152">
            <v>0</v>
          </cell>
        </row>
        <row r="2153">
          <cell r="P2153" t="str">
            <v>C002___8</v>
          </cell>
          <cell r="Q2153" t="str">
            <v>C0108100</v>
          </cell>
          <cell r="T2153">
            <v>55000</v>
          </cell>
          <cell r="U2153">
            <v>55000</v>
          </cell>
          <cell r="W2153">
            <v>55000</v>
          </cell>
        </row>
        <row r="2154">
          <cell r="P2154" t="str">
            <v>C002___8</v>
          </cell>
          <cell r="Q2154" t="str">
            <v>C0108207</v>
          </cell>
          <cell r="T2154">
            <v>1480000</v>
          </cell>
          <cell r="U2154">
            <v>1555000</v>
          </cell>
          <cell r="W2154">
            <v>1623800</v>
          </cell>
        </row>
        <row r="2155">
          <cell r="P2155" t="str">
            <v>C002___8</v>
          </cell>
          <cell r="Q2155" t="str">
            <v>C0108300</v>
          </cell>
          <cell r="T2155">
            <v>3100</v>
          </cell>
          <cell r="U2155">
            <v>3100</v>
          </cell>
          <cell r="W2155">
            <v>3100</v>
          </cell>
        </row>
        <row r="2156">
          <cell r="P2156" t="str">
            <v>___</v>
          </cell>
          <cell r="Q2156" t="str">
            <v/>
          </cell>
          <cell r="T2156">
            <v>0</v>
          </cell>
          <cell r="U2156">
            <v>0</v>
          </cell>
          <cell r="W2156">
            <v>0</v>
          </cell>
        </row>
        <row r="2157">
          <cell r="P2157" t="str">
            <v>___</v>
          </cell>
          <cell r="Q2157" t="str">
            <v/>
          </cell>
          <cell r="T2157">
            <v>0</v>
          </cell>
          <cell r="U2157">
            <v>0</v>
          </cell>
          <cell r="W2157">
            <v>0</v>
          </cell>
        </row>
        <row r="2158">
          <cell r="P2158" t="str">
            <v>___</v>
          </cell>
          <cell r="Q2158" t="str">
            <v/>
          </cell>
          <cell r="T2158">
            <v>0</v>
          </cell>
          <cell r="U2158">
            <v>0</v>
          </cell>
          <cell r="W2158">
            <v>0</v>
          </cell>
        </row>
        <row r="2159">
          <cell r="P2159" t="str">
            <v>___</v>
          </cell>
          <cell r="Q2159" t="str">
            <v/>
          </cell>
          <cell r="T2159">
            <v>0</v>
          </cell>
          <cell r="U2159">
            <v>0</v>
          </cell>
          <cell r="W2159">
            <v>0</v>
          </cell>
        </row>
        <row r="2160">
          <cell r="P2160" t="str">
            <v>___H</v>
          </cell>
          <cell r="T2160">
            <v>0</v>
          </cell>
          <cell r="U2160">
            <v>0</v>
          </cell>
          <cell r="W2160">
            <v>0</v>
          </cell>
        </row>
        <row r="2161">
          <cell r="P2161" t="str">
            <v>___B</v>
          </cell>
          <cell r="T2161">
            <v>0</v>
          </cell>
          <cell r="U2161">
            <v>0</v>
          </cell>
          <cell r="W2161">
            <v>0</v>
          </cell>
        </row>
        <row r="2162">
          <cell r="P2162" t="str">
            <v>___L</v>
          </cell>
          <cell r="T2162" t="str">
            <v>Original</v>
          </cell>
          <cell r="U2162" t="str">
            <v>Revised</v>
          </cell>
          <cell r="W2162" t="str">
            <v>Original</v>
          </cell>
        </row>
        <row r="2163">
          <cell r="P2163" t="str">
            <v>___C</v>
          </cell>
          <cell r="T2163" t="str">
            <v>2012/13</v>
          </cell>
          <cell r="U2163" t="str">
            <v>2012/13</v>
          </cell>
          <cell r="W2163" t="str">
            <v>2013/14</v>
          </cell>
        </row>
        <row r="2165">
          <cell r="P2165" t="str">
            <v>___C</v>
          </cell>
          <cell r="T2165">
            <v>0</v>
          </cell>
          <cell r="U2165">
            <v>0</v>
          </cell>
          <cell r="W2165">
            <v>0</v>
          </cell>
        </row>
        <row r="2166">
          <cell r="P2166" t="str">
            <v>___</v>
          </cell>
          <cell r="Q2166" t="str">
            <v/>
          </cell>
          <cell r="T2166">
            <v>0</v>
          </cell>
          <cell r="U2166">
            <v>0</v>
          </cell>
          <cell r="W2166">
            <v>0</v>
          </cell>
        </row>
        <row r="2167">
          <cell r="P2167" t="str">
            <v>___</v>
          </cell>
          <cell r="Q2167" t="str">
            <v/>
          </cell>
          <cell r="T2167">
            <v>0</v>
          </cell>
          <cell r="U2167">
            <v>0</v>
          </cell>
          <cell r="W2167">
            <v>0</v>
          </cell>
        </row>
        <row r="2168">
          <cell r="P2168" t="str">
            <v>C002___1</v>
          </cell>
          <cell r="Q2168" t="str">
            <v>C0101005</v>
          </cell>
          <cell r="T2168">
            <v>1460</v>
          </cell>
          <cell r="U2168">
            <v>1490</v>
          </cell>
          <cell r="W2168">
            <v>1490</v>
          </cell>
        </row>
        <row r="2169">
          <cell r="P2169" t="str">
            <v>___</v>
          </cell>
          <cell r="Q2169" t="str">
            <v/>
          </cell>
          <cell r="T2169">
            <v>0</v>
          </cell>
          <cell r="U2169">
            <v>0</v>
          </cell>
          <cell r="W2169">
            <v>0</v>
          </cell>
        </row>
        <row r="2170">
          <cell r="P2170" t="str">
            <v>___</v>
          </cell>
          <cell r="Q2170" t="str">
            <v/>
          </cell>
          <cell r="T2170">
            <v>0</v>
          </cell>
          <cell r="U2170">
            <v>0</v>
          </cell>
          <cell r="W2170">
            <v>0</v>
          </cell>
        </row>
        <row r="2171">
          <cell r="P2171" t="str">
            <v>C002___2</v>
          </cell>
          <cell r="Q2171" t="str">
            <v>C0102400</v>
          </cell>
          <cell r="T2171">
            <v>730</v>
          </cell>
          <cell r="U2171">
            <v>930</v>
          </cell>
          <cell r="W2171">
            <v>930</v>
          </cell>
        </row>
        <row r="2172">
          <cell r="P2172" t="str">
            <v>___</v>
          </cell>
          <cell r="Q2172" t="str">
            <v/>
          </cell>
          <cell r="T2172">
            <v>0</v>
          </cell>
          <cell r="U2172">
            <v>0</v>
          </cell>
          <cell r="W2172">
            <v>0</v>
          </cell>
        </row>
        <row r="2173">
          <cell r="P2173" t="str">
            <v>___</v>
          </cell>
          <cell r="Q2173" t="str">
            <v/>
          </cell>
          <cell r="T2173">
            <v>0</v>
          </cell>
          <cell r="U2173">
            <v>0</v>
          </cell>
          <cell r="W2173">
            <v>0</v>
          </cell>
        </row>
        <row r="2174">
          <cell r="P2174" t="str">
            <v>C002___4</v>
          </cell>
          <cell r="Q2174" t="str">
            <v>C0104502</v>
          </cell>
          <cell r="T2174">
            <v>8180</v>
          </cell>
          <cell r="U2174">
            <v>8180</v>
          </cell>
          <cell r="W2174">
            <v>7660</v>
          </cell>
        </row>
        <row r="2175">
          <cell r="P2175" t="str">
            <v>C002___4</v>
          </cell>
          <cell r="Q2175" t="str">
            <v>C0104503</v>
          </cell>
          <cell r="T2175">
            <v>1320</v>
          </cell>
          <cell r="U2175">
            <v>1590</v>
          </cell>
          <cell r="W2175">
            <v>1590</v>
          </cell>
        </row>
        <row r="2176">
          <cell r="P2176" t="str">
            <v>___</v>
          </cell>
          <cell r="Q2176" t="str">
            <v/>
          </cell>
          <cell r="T2176">
            <v>0</v>
          </cell>
          <cell r="U2176">
            <v>0</v>
          </cell>
          <cell r="W2176">
            <v>0</v>
          </cell>
        </row>
        <row r="2177">
          <cell r="P2177" t="str">
            <v>___</v>
          </cell>
          <cell r="Q2177" t="str">
            <v/>
          </cell>
          <cell r="T2177">
            <v>0</v>
          </cell>
          <cell r="U2177">
            <v>0</v>
          </cell>
          <cell r="W2177">
            <v>0</v>
          </cell>
        </row>
        <row r="2178">
          <cell r="P2178" t="str">
            <v>C002___5</v>
          </cell>
          <cell r="Q2178" t="str">
            <v>C0105000</v>
          </cell>
          <cell r="T2178">
            <v>46290</v>
          </cell>
          <cell r="U2178">
            <v>45100</v>
          </cell>
          <cell r="W2178">
            <v>45840</v>
          </cell>
        </row>
        <row r="2179">
          <cell r="P2179" t="str">
            <v>C002___5</v>
          </cell>
          <cell r="Q2179" t="str">
            <v>C0105100</v>
          </cell>
          <cell r="T2179">
            <v>14980</v>
          </cell>
          <cell r="U2179">
            <v>14980</v>
          </cell>
          <cell r="W2179">
            <v>14980</v>
          </cell>
        </row>
        <row r="2180">
          <cell r="P2180" t="str">
            <v>___</v>
          </cell>
          <cell r="Q2180" t="str">
            <v/>
          </cell>
          <cell r="T2180">
            <v>0</v>
          </cell>
          <cell r="U2180">
            <v>0</v>
          </cell>
          <cell r="W2180">
            <v>0</v>
          </cell>
        </row>
        <row r="2181">
          <cell r="P2181" t="str">
            <v>___</v>
          </cell>
          <cell r="Q2181" t="str">
            <v/>
          </cell>
          <cell r="T2181">
            <v>0</v>
          </cell>
          <cell r="U2181">
            <v>0</v>
          </cell>
          <cell r="W2181">
            <v>0</v>
          </cell>
        </row>
        <row r="2182">
          <cell r="P2182" t="str">
            <v>C002___6</v>
          </cell>
          <cell r="Q2182" t="str">
            <v>C0106000</v>
          </cell>
          <cell r="T2182">
            <v>57800</v>
          </cell>
          <cell r="U2182">
            <v>51700</v>
          </cell>
          <cell r="W2182">
            <v>55400</v>
          </cell>
        </row>
        <row r="2183">
          <cell r="P2183" t="str">
            <v>___</v>
          </cell>
          <cell r="Q2183" t="str">
            <v/>
          </cell>
          <cell r="T2183">
            <v>0</v>
          </cell>
          <cell r="U2183">
            <v>0</v>
          </cell>
          <cell r="W2183">
            <v>0</v>
          </cell>
        </row>
        <row r="2184">
          <cell r="P2184" t="str">
            <v>___</v>
          </cell>
          <cell r="Q2184" t="str">
            <v/>
          </cell>
          <cell r="T2184">
            <v>0</v>
          </cell>
          <cell r="U2184">
            <v>0</v>
          </cell>
          <cell r="W2184">
            <v>0</v>
          </cell>
        </row>
        <row r="2185">
          <cell r="P2185" t="str">
            <v>C002___7</v>
          </cell>
          <cell r="Q2185" t="str">
            <v>C0107000</v>
          </cell>
          <cell r="T2185">
            <v>28200</v>
          </cell>
          <cell r="U2185">
            <v>28300</v>
          </cell>
          <cell r="W2185">
            <v>28300</v>
          </cell>
        </row>
        <row r="2186">
          <cell r="P2186" t="str">
            <v>___</v>
          </cell>
          <cell r="T2186">
            <v>0</v>
          </cell>
          <cell r="U2186">
            <v>0</v>
          </cell>
          <cell r="W2186">
            <v>0</v>
          </cell>
        </row>
        <row r="2187">
          <cell r="P2187" t="str">
            <v>___</v>
          </cell>
          <cell r="T2187">
            <v>0</v>
          </cell>
          <cell r="U2187">
            <v>0</v>
          </cell>
          <cell r="W2187">
            <v>0</v>
          </cell>
        </row>
        <row r="2188">
          <cell r="P2188" t="str">
            <v>___</v>
          </cell>
          <cell r="T2188">
            <v>0</v>
          </cell>
          <cell r="U2188">
            <v>0</v>
          </cell>
          <cell r="W2188">
            <v>0</v>
          </cell>
        </row>
        <row r="2189">
          <cell r="P2189" t="str">
            <v>___</v>
          </cell>
          <cell r="T2189">
            <v>0</v>
          </cell>
          <cell r="U2189">
            <v>0</v>
          </cell>
          <cell r="W2189">
            <v>0</v>
          </cell>
        </row>
        <row r="2190">
          <cell r="P2190" t="str">
            <v>___</v>
          </cell>
          <cell r="T2190">
            <v>0</v>
          </cell>
          <cell r="U2190">
            <v>0</v>
          </cell>
          <cell r="W2190">
            <v>0</v>
          </cell>
        </row>
        <row r="2191">
          <cell r="P2191" t="str">
            <v>___</v>
          </cell>
          <cell r="T2191">
            <v>0</v>
          </cell>
          <cell r="U2191">
            <v>0</v>
          </cell>
          <cell r="W2191">
            <v>0</v>
          </cell>
        </row>
        <row r="2192">
          <cell r="P2192" t="str">
            <v>___H</v>
          </cell>
          <cell r="T2192">
            <v>0</v>
          </cell>
          <cell r="U2192">
            <v>0</v>
          </cell>
          <cell r="W2192">
            <v>0</v>
          </cell>
        </row>
        <row r="2193">
          <cell r="P2193" t="str">
            <v>___B</v>
          </cell>
          <cell r="T2193">
            <v>0</v>
          </cell>
          <cell r="U2193">
            <v>0</v>
          </cell>
          <cell r="W2193">
            <v>0</v>
          </cell>
        </row>
        <row r="2194">
          <cell r="P2194" t="str">
            <v>___L</v>
          </cell>
          <cell r="T2194" t="str">
            <v>Original</v>
          </cell>
          <cell r="U2194" t="str">
            <v>Revised</v>
          </cell>
          <cell r="W2194" t="str">
            <v>Original</v>
          </cell>
        </row>
        <row r="2195">
          <cell r="P2195" t="str">
            <v>___C</v>
          </cell>
          <cell r="T2195" t="str">
            <v>2012/13</v>
          </cell>
          <cell r="U2195" t="str">
            <v>2012/13</v>
          </cell>
          <cell r="W2195" t="str">
            <v>2013/14</v>
          </cell>
        </row>
        <row r="2196">
          <cell r="P2196" t="str">
            <v>___</v>
          </cell>
          <cell r="T2196">
            <v>0</v>
          </cell>
          <cell r="U2196">
            <v>0</v>
          </cell>
          <cell r="W2196">
            <v>0</v>
          </cell>
        </row>
        <row r="2197">
          <cell r="P2197" t="str">
            <v>___C</v>
          </cell>
          <cell r="T2197">
            <v>0</v>
          </cell>
          <cell r="U2197">
            <v>0</v>
          </cell>
          <cell r="W2197">
            <v>0</v>
          </cell>
        </row>
        <row r="2198">
          <cell r="P2198" t="str">
            <v>___</v>
          </cell>
          <cell r="T2198">
            <v>0</v>
          </cell>
          <cell r="U2198">
            <v>0</v>
          </cell>
          <cell r="W2198">
            <v>0</v>
          </cell>
        </row>
        <row r="2199">
          <cell r="P2199" t="str">
            <v>___</v>
          </cell>
          <cell r="T2199">
            <v>0</v>
          </cell>
          <cell r="U2199">
            <v>0</v>
          </cell>
          <cell r="W2199">
            <v>0</v>
          </cell>
        </row>
        <row r="2200">
          <cell r="P2200" t="str">
            <v>C003___1</v>
          </cell>
          <cell r="Q2200" t="str">
            <v>C0201000</v>
          </cell>
          <cell r="T2200">
            <v>82200</v>
          </cell>
          <cell r="U2200">
            <v>85200</v>
          </cell>
          <cell r="W2200">
            <v>85900</v>
          </cell>
        </row>
        <row r="2201">
          <cell r="P2201" t="str">
            <v>___</v>
          </cell>
          <cell r="Q2201" t="str">
            <v/>
          </cell>
          <cell r="T2201">
            <v>0</v>
          </cell>
          <cell r="U2201">
            <v>0</v>
          </cell>
          <cell r="W2201">
            <v>0</v>
          </cell>
        </row>
        <row r="2202">
          <cell r="P2202" t="str">
            <v>___</v>
          </cell>
          <cell r="Q2202" t="str">
            <v/>
          </cell>
          <cell r="T2202">
            <v>0</v>
          </cell>
          <cell r="U2202">
            <v>0</v>
          </cell>
          <cell r="W2202">
            <v>0</v>
          </cell>
        </row>
        <row r="2203">
          <cell r="P2203" t="str">
            <v>C003___3</v>
          </cell>
          <cell r="Q2203" t="str">
            <v>C0203001</v>
          </cell>
          <cell r="T2203">
            <v>0</v>
          </cell>
          <cell r="U2203">
            <v>0</v>
          </cell>
          <cell r="W2203">
            <v>0</v>
          </cell>
        </row>
        <row r="2204">
          <cell r="P2204" t="str">
            <v>C003___3</v>
          </cell>
          <cell r="Q2204" t="str">
            <v>C0203100</v>
          </cell>
          <cell r="T2204">
            <v>4350</v>
          </cell>
          <cell r="U2204">
            <v>4350</v>
          </cell>
          <cell r="W2204">
            <v>4350</v>
          </cell>
        </row>
        <row r="2205">
          <cell r="P2205" t="str">
            <v>___</v>
          </cell>
          <cell r="Q2205" t="str">
            <v/>
          </cell>
          <cell r="T2205">
            <v>0</v>
          </cell>
          <cell r="U2205">
            <v>0</v>
          </cell>
          <cell r="W2205">
            <v>0</v>
          </cell>
        </row>
        <row r="2206">
          <cell r="P2206" t="str">
            <v>___</v>
          </cell>
          <cell r="Q2206" t="str">
            <v/>
          </cell>
          <cell r="T2206">
            <v>0</v>
          </cell>
          <cell r="U2206">
            <v>0</v>
          </cell>
          <cell r="W2206">
            <v>0</v>
          </cell>
        </row>
        <row r="2207">
          <cell r="P2207" t="str">
            <v>C003___4</v>
          </cell>
          <cell r="Q2207" t="str">
            <v>C0204000</v>
          </cell>
          <cell r="T2207">
            <v>1200</v>
          </cell>
          <cell r="U2207">
            <v>1200</v>
          </cell>
          <cell r="W2207">
            <v>1200</v>
          </cell>
        </row>
        <row r="2208">
          <cell r="P2208" t="str">
            <v>C003___4</v>
          </cell>
          <cell r="Q2208" t="str">
            <v>C0204001</v>
          </cell>
          <cell r="T2208">
            <v>3000</v>
          </cell>
          <cell r="U2208">
            <v>3000</v>
          </cell>
          <cell r="W2208">
            <v>3000</v>
          </cell>
        </row>
        <row r="2209">
          <cell r="P2209" t="str">
            <v>C003___4</v>
          </cell>
          <cell r="Q2209" t="str">
            <v>C0204200</v>
          </cell>
          <cell r="T2209">
            <v>200</v>
          </cell>
          <cell r="U2209">
            <v>200</v>
          </cell>
          <cell r="W2209">
            <v>200</v>
          </cell>
        </row>
        <row r="2210">
          <cell r="P2210" t="str">
            <v>C003___4</v>
          </cell>
          <cell r="Q2210" t="str">
            <v>C0204300</v>
          </cell>
          <cell r="T2210">
            <v>200</v>
          </cell>
          <cell r="U2210">
            <v>200</v>
          </cell>
          <cell r="W2210">
            <v>200</v>
          </cell>
        </row>
        <row r="2211">
          <cell r="P2211" t="str">
            <v>C003___4</v>
          </cell>
          <cell r="Q2211" t="str">
            <v>C0204400</v>
          </cell>
          <cell r="T2211">
            <v>9860</v>
          </cell>
          <cell r="U2211">
            <v>9860</v>
          </cell>
          <cell r="W2211">
            <v>9860</v>
          </cell>
        </row>
        <row r="2212">
          <cell r="P2212" t="str">
            <v>C003___4</v>
          </cell>
          <cell r="Q2212" t="str">
            <v>C0204600</v>
          </cell>
          <cell r="T2212">
            <v>2300</v>
          </cell>
          <cell r="U2212">
            <v>2300</v>
          </cell>
          <cell r="W2212">
            <v>2300</v>
          </cell>
        </row>
        <row r="2213">
          <cell r="P2213" t="str">
            <v>C003___4</v>
          </cell>
          <cell r="Q2213" t="str">
            <v>C0204701</v>
          </cell>
          <cell r="T2213">
            <v>48000</v>
          </cell>
          <cell r="U2213">
            <v>48000</v>
          </cell>
          <cell r="W2213">
            <v>40000</v>
          </cell>
        </row>
        <row r="2214">
          <cell r="P2214" t="str">
            <v>___</v>
          </cell>
          <cell r="Q2214" t="str">
            <v/>
          </cell>
          <cell r="T2214">
            <v>0</v>
          </cell>
          <cell r="U2214">
            <v>0</v>
          </cell>
          <cell r="W2214">
            <v>0</v>
          </cell>
        </row>
        <row r="2215">
          <cell r="P2215" t="str">
            <v>___</v>
          </cell>
          <cell r="Q2215" t="str">
            <v/>
          </cell>
          <cell r="T2215">
            <v>0</v>
          </cell>
          <cell r="U2215">
            <v>0</v>
          </cell>
          <cell r="W2215">
            <v>0</v>
          </cell>
        </row>
        <row r="2216">
          <cell r="P2216" t="str">
            <v>___</v>
          </cell>
          <cell r="Q2216" t="str">
            <v/>
          </cell>
          <cell r="T2216">
            <v>0</v>
          </cell>
          <cell r="U2216">
            <v>0</v>
          </cell>
          <cell r="W2216">
            <v>0</v>
          </cell>
        </row>
        <row r="2217">
          <cell r="P2217" t="str">
            <v>___</v>
          </cell>
          <cell r="Q2217" t="str">
            <v/>
          </cell>
          <cell r="T2217">
            <v>0</v>
          </cell>
          <cell r="U2217">
            <v>0</v>
          </cell>
          <cell r="W2217">
            <v>0</v>
          </cell>
        </row>
        <row r="2218">
          <cell r="P2218" t="str">
            <v>___</v>
          </cell>
          <cell r="Q2218" t="str">
            <v/>
          </cell>
          <cell r="T2218">
            <v>0</v>
          </cell>
          <cell r="U2218">
            <v>0</v>
          </cell>
          <cell r="W2218">
            <v>0</v>
          </cell>
        </row>
        <row r="2219">
          <cell r="P2219" t="str">
            <v>C003___8</v>
          </cell>
          <cell r="Q2219" t="str">
            <v>C0208203</v>
          </cell>
          <cell r="T2219">
            <v>165000</v>
          </cell>
          <cell r="U2219">
            <v>165000</v>
          </cell>
          <cell r="W2219">
            <v>165000</v>
          </cell>
        </row>
        <row r="2220">
          <cell r="P2220" t="str">
            <v>___</v>
          </cell>
          <cell r="Q2220" t="str">
            <v/>
          </cell>
          <cell r="T2220">
            <v>0</v>
          </cell>
          <cell r="U2220">
            <v>0</v>
          </cell>
          <cell r="W2220">
            <v>0</v>
          </cell>
        </row>
        <row r="2221">
          <cell r="P2221" t="str">
            <v>___</v>
          </cell>
          <cell r="Q2221" t="str">
            <v/>
          </cell>
          <cell r="T2221">
            <v>0</v>
          </cell>
          <cell r="U2221">
            <v>0</v>
          </cell>
          <cell r="W2221">
            <v>0</v>
          </cell>
        </row>
        <row r="2222">
          <cell r="P2222" t="str">
            <v>___</v>
          </cell>
          <cell r="Q2222" t="str">
            <v/>
          </cell>
          <cell r="T2222">
            <v>0</v>
          </cell>
          <cell r="U2222">
            <v>0</v>
          </cell>
          <cell r="W2222">
            <v>0</v>
          </cell>
        </row>
        <row r="2223">
          <cell r="P2223" t="str">
            <v>___</v>
          </cell>
          <cell r="Q2223" t="str">
            <v/>
          </cell>
          <cell r="T2223">
            <v>0</v>
          </cell>
          <cell r="U2223">
            <v>0</v>
          </cell>
          <cell r="W2223">
            <v>0</v>
          </cell>
        </row>
        <row r="2224">
          <cell r="P2224" t="str">
            <v>___</v>
          </cell>
          <cell r="Q2224" t="str">
            <v/>
          </cell>
          <cell r="T2224">
            <v>0</v>
          </cell>
          <cell r="U2224">
            <v>0</v>
          </cell>
          <cell r="W2224">
            <v>0</v>
          </cell>
        </row>
        <row r="2225">
          <cell r="P2225" t="str">
            <v>___</v>
          </cell>
          <cell r="Q2225" t="str">
            <v/>
          </cell>
          <cell r="T2225">
            <v>0</v>
          </cell>
          <cell r="U2225">
            <v>0</v>
          </cell>
          <cell r="W2225">
            <v>0</v>
          </cell>
        </row>
        <row r="2226">
          <cell r="P2226" t="str">
            <v>C003___1</v>
          </cell>
          <cell r="Q2226" t="str">
            <v>C0201005</v>
          </cell>
          <cell r="T2226">
            <v>680</v>
          </cell>
          <cell r="U2226">
            <v>690</v>
          </cell>
          <cell r="W2226">
            <v>690</v>
          </cell>
        </row>
        <row r="2227">
          <cell r="P2227" t="str">
            <v>___</v>
          </cell>
          <cell r="Q2227" t="str">
            <v/>
          </cell>
          <cell r="T2227">
            <v>0</v>
          </cell>
          <cell r="U2227">
            <v>0</v>
          </cell>
          <cell r="W2227">
            <v>0</v>
          </cell>
        </row>
        <row r="2228">
          <cell r="P2228" t="str">
            <v>___</v>
          </cell>
          <cell r="Q2228" t="str">
            <v/>
          </cell>
          <cell r="T2228">
            <v>0</v>
          </cell>
          <cell r="U2228">
            <v>0</v>
          </cell>
          <cell r="W2228">
            <v>0</v>
          </cell>
        </row>
        <row r="2229">
          <cell r="P2229" t="str">
            <v>C003___4</v>
          </cell>
          <cell r="Q2229" t="str">
            <v>C0204501</v>
          </cell>
          <cell r="T2229">
            <v>1080</v>
          </cell>
          <cell r="U2229">
            <v>1080</v>
          </cell>
          <cell r="W2229">
            <v>1080</v>
          </cell>
        </row>
        <row r="2230">
          <cell r="P2230" t="str">
            <v>C003___4</v>
          </cell>
          <cell r="Q2230" t="str">
            <v>C0204502</v>
          </cell>
          <cell r="T2230">
            <v>3930</v>
          </cell>
          <cell r="U2230">
            <v>3930</v>
          </cell>
          <cell r="W2230">
            <v>3710</v>
          </cell>
        </row>
        <row r="2231">
          <cell r="P2231" t="str">
            <v>C003___4</v>
          </cell>
          <cell r="Q2231" t="str">
            <v>C0204503</v>
          </cell>
          <cell r="T2231">
            <v>620</v>
          </cell>
          <cell r="U2231">
            <v>750</v>
          </cell>
          <cell r="W2231">
            <v>750</v>
          </cell>
        </row>
        <row r="2232">
          <cell r="P2232" t="str">
            <v>___</v>
          </cell>
          <cell r="Q2232" t="str">
            <v/>
          </cell>
          <cell r="T2232">
            <v>0</v>
          </cell>
          <cell r="U2232">
            <v>0</v>
          </cell>
          <cell r="W2232">
            <v>0</v>
          </cell>
        </row>
        <row r="2233">
          <cell r="P2233" t="str">
            <v>___</v>
          </cell>
          <cell r="Q2233" t="str">
            <v/>
          </cell>
          <cell r="T2233">
            <v>0</v>
          </cell>
          <cell r="U2233">
            <v>0</v>
          </cell>
          <cell r="W2233">
            <v>0</v>
          </cell>
        </row>
        <row r="2234">
          <cell r="P2234" t="str">
            <v>C003___6</v>
          </cell>
          <cell r="Q2234" t="str">
            <v>C0206000</v>
          </cell>
          <cell r="T2234">
            <v>35300</v>
          </cell>
          <cell r="U2234">
            <v>30700</v>
          </cell>
          <cell r="W2234">
            <v>32800</v>
          </cell>
        </row>
        <row r="2235">
          <cell r="P2235" t="str">
            <v>___</v>
          </cell>
          <cell r="T2235">
            <v>0</v>
          </cell>
          <cell r="U2235">
            <v>0</v>
          </cell>
          <cell r="W2235">
            <v>0</v>
          </cell>
        </row>
        <row r="2236">
          <cell r="P2236" t="str">
            <v>___</v>
          </cell>
          <cell r="T2236">
            <v>0</v>
          </cell>
          <cell r="U2236">
            <v>0</v>
          </cell>
          <cell r="W2236">
            <v>0</v>
          </cell>
        </row>
        <row r="2237">
          <cell r="P2237" t="str">
            <v>___</v>
          </cell>
          <cell r="T2237">
            <v>0</v>
          </cell>
          <cell r="U2237">
            <v>0</v>
          </cell>
          <cell r="W2237">
            <v>0</v>
          </cell>
        </row>
        <row r="2238">
          <cell r="P2238" t="str">
            <v>___</v>
          </cell>
          <cell r="T2238">
            <v>0</v>
          </cell>
          <cell r="U2238">
            <v>0</v>
          </cell>
          <cell r="W2238">
            <v>0</v>
          </cell>
        </row>
        <row r="2239">
          <cell r="P2239" t="str">
            <v>___</v>
          </cell>
          <cell r="T2239">
            <v>0</v>
          </cell>
          <cell r="U2239">
            <v>0</v>
          </cell>
          <cell r="W2239">
            <v>0</v>
          </cell>
        </row>
        <row r="2240">
          <cell r="P2240" t="str">
            <v>___</v>
          </cell>
          <cell r="T2240">
            <v>0</v>
          </cell>
          <cell r="U2240">
            <v>0</v>
          </cell>
          <cell r="W2240">
            <v>0</v>
          </cell>
        </row>
        <row r="2241">
          <cell r="P2241" t="str">
            <v>___H</v>
          </cell>
          <cell r="T2241">
            <v>0</v>
          </cell>
          <cell r="U2241">
            <v>0</v>
          </cell>
          <cell r="W2241">
            <v>0</v>
          </cell>
        </row>
        <row r="2242">
          <cell r="P2242" t="str">
            <v>___B</v>
          </cell>
          <cell r="T2242">
            <v>0</v>
          </cell>
          <cell r="U2242">
            <v>0</v>
          </cell>
          <cell r="W2242">
            <v>0</v>
          </cell>
        </row>
        <row r="2243">
          <cell r="P2243" t="str">
            <v>___L</v>
          </cell>
          <cell r="T2243" t="str">
            <v>Original</v>
          </cell>
          <cell r="U2243" t="str">
            <v>Revised</v>
          </cell>
          <cell r="W2243" t="str">
            <v>Original</v>
          </cell>
        </row>
        <row r="2244">
          <cell r="P2244" t="str">
            <v>___C</v>
          </cell>
          <cell r="T2244" t="str">
            <v>2012/13</v>
          </cell>
          <cell r="U2244" t="str">
            <v>2012/13</v>
          </cell>
          <cell r="W2244" t="str">
            <v>2013/14</v>
          </cell>
        </row>
        <row r="2245">
          <cell r="P2245" t="str">
            <v>___</v>
          </cell>
          <cell r="T2245">
            <v>0</v>
          </cell>
          <cell r="U2245">
            <v>0</v>
          </cell>
          <cell r="W2245">
            <v>0</v>
          </cell>
        </row>
        <row r="2246">
          <cell r="P2246" t="str">
            <v>___C</v>
          </cell>
          <cell r="T2246">
            <v>0</v>
          </cell>
          <cell r="U2246">
            <v>0</v>
          </cell>
          <cell r="W2246">
            <v>0</v>
          </cell>
        </row>
        <row r="2247">
          <cell r="P2247" t="str">
            <v>___</v>
          </cell>
          <cell r="T2247">
            <v>0</v>
          </cell>
          <cell r="U2247">
            <v>0</v>
          </cell>
          <cell r="W2247">
            <v>0</v>
          </cell>
        </row>
        <row r="2248">
          <cell r="P2248" t="str">
            <v>___</v>
          </cell>
          <cell r="T2248">
            <v>0</v>
          </cell>
          <cell r="U2248">
            <v>0</v>
          </cell>
          <cell r="W2248">
            <v>0</v>
          </cell>
        </row>
        <row r="2249">
          <cell r="P2249" t="str">
            <v>C004___1</v>
          </cell>
          <cell r="Q2249" t="str">
            <v>C0301000</v>
          </cell>
          <cell r="T2249">
            <v>0</v>
          </cell>
          <cell r="U2249">
            <v>0</v>
          </cell>
          <cell r="W2249">
            <v>0</v>
          </cell>
        </row>
        <row r="2250">
          <cell r="P2250" t="str">
            <v>___</v>
          </cell>
          <cell r="Q2250" t="str">
            <v/>
          </cell>
          <cell r="T2250">
            <v>0</v>
          </cell>
          <cell r="U2250">
            <v>0</v>
          </cell>
          <cell r="W2250">
            <v>0</v>
          </cell>
        </row>
        <row r="2251">
          <cell r="P2251" t="str">
            <v>___</v>
          </cell>
          <cell r="Q2251" t="str">
            <v/>
          </cell>
          <cell r="T2251">
            <v>0</v>
          </cell>
          <cell r="U2251">
            <v>0</v>
          </cell>
          <cell r="W2251">
            <v>0</v>
          </cell>
        </row>
        <row r="2252">
          <cell r="P2252" t="str">
            <v>C004___2</v>
          </cell>
          <cell r="Q2252" t="str">
            <v>C0302000</v>
          </cell>
          <cell r="T2252">
            <v>0</v>
          </cell>
          <cell r="U2252">
            <v>0</v>
          </cell>
          <cell r="W2252">
            <v>0</v>
          </cell>
        </row>
        <row r="2253">
          <cell r="P2253" t="str">
            <v>C004___2</v>
          </cell>
          <cell r="Q2253" t="str">
            <v>C0302101</v>
          </cell>
          <cell r="T2253">
            <v>5250</v>
          </cell>
          <cell r="U2253">
            <v>5250</v>
          </cell>
          <cell r="W2253">
            <v>5250</v>
          </cell>
        </row>
        <row r="2254">
          <cell r="P2254" t="str">
            <v>C004___2</v>
          </cell>
          <cell r="Q2254" t="str">
            <v>C0302103</v>
          </cell>
          <cell r="T2254">
            <v>250000</v>
          </cell>
          <cell r="U2254">
            <v>0</v>
          </cell>
          <cell r="W2254">
            <v>0</v>
          </cell>
        </row>
        <row r="2255">
          <cell r="P2255" t="str">
            <v>C004___2</v>
          </cell>
          <cell r="Q2255" t="str">
            <v>C0302104</v>
          </cell>
          <cell r="T2255">
            <v>7490</v>
          </cell>
          <cell r="U2255">
            <v>3470</v>
          </cell>
          <cell r="W2255">
            <v>4500</v>
          </cell>
        </row>
        <row r="2256">
          <cell r="P2256" t="str">
            <v>C004___2</v>
          </cell>
          <cell r="Q2256" t="str">
            <v>C0302105</v>
          </cell>
          <cell r="T2256">
            <v>3530</v>
          </cell>
          <cell r="U2256">
            <v>3530</v>
          </cell>
          <cell r="W2256">
            <v>3530</v>
          </cell>
        </row>
        <row r="2257">
          <cell r="P2257" t="str">
            <v>C004___2</v>
          </cell>
          <cell r="Q2257" t="str">
            <v>C0302300</v>
          </cell>
          <cell r="T2257">
            <v>7000</v>
          </cell>
          <cell r="U2257">
            <v>7000</v>
          </cell>
          <cell r="W2257">
            <v>7000</v>
          </cell>
        </row>
        <row r="2258">
          <cell r="P2258" t="str">
            <v>___</v>
          </cell>
          <cell r="Q2258" t="str">
            <v/>
          </cell>
          <cell r="T2258">
            <v>0</v>
          </cell>
          <cell r="U2258">
            <v>0</v>
          </cell>
          <cell r="W2258">
            <v>0</v>
          </cell>
        </row>
        <row r="2259">
          <cell r="P2259" t="str">
            <v>___</v>
          </cell>
          <cell r="Q2259" t="str">
            <v/>
          </cell>
          <cell r="T2259">
            <v>0</v>
          </cell>
          <cell r="U2259">
            <v>0</v>
          </cell>
          <cell r="W2259">
            <v>0</v>
          </cell>
        </row>
        <row r="2260">
          <cell r="P2260" t="str">
            <v>C004___3</v>
          </cell>
          <cell r="Q2260" t="str">
            <v>C0303100</v>
          </cell>
          <cell r="T2260">
            <v>0</v>
          </cell>
          <cell r="U2260">
            <v>0</v>
          </cell>
          <cell r="W2260">
            <v>0</v>
          </cell>
        </row>
        <row r="2261">
          <cell r="P2261" t="str">
            <v>___</v>
          </cell>
          <cell r="Q2261" t="str">
            <v/>
          </cell>
          <cell r="T2261">
            <v>0</v>
          </cell>
          <cell r="U2261">
            <v>0</v>
          </cell>
          <cell r="W2261">
            <v>0</v>
          </cell>
        </row>
        <row r="2262">
          <cell r="P2262" t="str">
            <v>___</v>
          </cell>
          <cell r="Q2262" t="str">
            <v/>
          </cell>
          <cell r="T2262">
            <v>0</v>
          </cell>
          <cell r="U2262">
            <v>0</v>
          </cell>
          <cell r="W2262">
            <v>0</v>
          </cell>
        </row>
        <row r="2263">
          <cell r="P2263" t="str">
            <v>C004___4</v>
          </cell>
          <cell r="Q2263" t="str">
            <v>C0304000</v>
          </cell>
          <cell r="T2263">
            <v>450</v>
          </cell>
          <cell r="U2263">
            <v>450</v>
          </cell>
          <cell r="W2263">
            <v>450</v>
          </cell>
        </row>
        <row r="2264">
          <cell r="P2264" t="str">
            <v>C004___4</v>
          </cell>
          <cell r="Q2264" t="str">
            <v>C0304001</v>
          </cell>
          <cell r="T2264">
            <v>2210</v>
          </cell>
          <cell r="U2264">
            <v>2210</v>
          </cell>
          <cell r="W2264">
            <v>2210</v>
          </cell>
        </row>
        <row r="2265">
          <cell r="P2265" t="str">
            <v>C004___4</v>
          </cell>
          <cell r="Q2265" t="str">
            <v>C0304500</v>
          </cell>
          <cell r="T2265">
            <v>0</v>
          </cell>
          <cell r="U2265">
            <v>0</v>
          </cell>
          <cell r="W2265">
            <v>0</v>
          </cell>
        </row>
        <row r="2266">
          <cell r="P2266" t="str">
            <v>___</v>
          </cell>
          <cell r="Q2266" t="str">
            <v/>
          </cell>
          <cell r="T2266">
            <v>0</v>
          </cell>
          <cell r="U2266">
            <v>0</v>
          </cell>
          <cell r="W2266">
            <v>0</v>
          </cell>
        </row>
        <row r="2267">
          <cell r="P2267" t="str">
            <v>___</v>
          </cell>
          <cell r="Q2267" t="str">
            <v/>
          </cell>
          <cell r="T2267">
            <v>0</v>
          </cell>
          <cell r="U2267">
            <v>0</v>
          </cell>
          <cell r="W2267">
            <v>0</v>
          </cell>
        </row>
        <row r="2268">
          <cell r="P2268" t="str">
            <v>___</v>
          </cell>
          <cell r="Q2268" t="str">
            <v/>
          </cell>
          <cell r="T2268">
            <v>0</v>
          </cell>
          <cell r="U2268">
            <v>0</v>
          </cell>
          <cell r="W2268">
            <v>0</v>
          </cell>
        </row>
        <row r="2269">
          <cell r="P2269" t="str">
            <v>___</v>
          </cell>
          <cell r="Q2269" t="str">
            <v/>
          </cell>
          <cell r="T2269">
            <v>0</v>
          </cell>
          <cell r="U2269">
            <v>0</v>
          </cell>
          <cell r="W2269">
            <v>0</v>
          </cell>
        </row>
        <row r="2270">
          <cell r="P2270" t="str">
            <v>___</v>
          </cell>
          <cell r="Q2270" t="str">
            <v/>
          </cell>
          <cell r="T2270">
            <v>0</v>
          </cell>
          <cell r="U2270">
            <v>0</v>
          </cell>
          <cell r="W2270">
            <v>0</v>
          </cell>
        </row>
        <row r="2271">
          <cell r="P2271" t="str">
            <v>C004___8</v>
          </cell>
          <cell r="Q2271" t="str">
            <v>C0308200</v>
          </cell>
          <cell r="T2271">
            <v>1890</v>
          </cell>
          <cell r="U2271">
            <v>1890</v>
          </cell>
          <cell r="W2271">
            <v>1890</v>
          </cell>
        </row>
        <row r="2272">
          <cell r="P2272" t="str">
            <v>___</v>
          </cell>
          <cell r="Q2272" t="str">
            <v/>
          </cell>
          <cell r="T2272">
            <v>0</v>
          </cell>
          <cell r="U2272">
            <v>0</v>
          </cell>
          <cell r="W2272">
            <v>0</v>
          </cell>
        </row>
        <row r="2273">
          <cell r="P2273" t="str">
            <v>___</v>
          </cell>
          <cell r="Q2273" t="str">
            <v/>
          </cell>
          <cell r="T2273">
            <v>0</v>
          </cell>
          <cell r="U2273">
            <v>0</v>
          </cell>
          <cell r="W2273">
            <v>0</v>
          </cell>
        </row>
        <row r="2274">
          <cell r="P2274" t="str">
            <v>___</v>
          </cell>
          <cell r="Q2274" t="str">
            <v/>
          </cell>
          <cell r="T2274">
            <v>0</v>
          </cell>
          <cell r="U2274">
            <v>0</v>
          </cell>
          <cell r="W2274">
            <v>0</v>
          </cell>
        </row>
        <row r="2275">
          <cell r="P2275" t="str">
            <v>___</v>
          </cell>
          <cell r="Q2275" t="str">
            <v/>
          </cell>
          <cell r="T2275">
            <v>0</v>
          </cell>
          <cell r="U2275">
            <v>0</v>
          </cell>
          <cell r="W2275">
            <v>0</v>
          </cell>
        </row>
        <row r="2276">
          <cell r="P2276" t="str">
            <v>___</v>
          </cell>
          <cell r="Q2276" t="str">
            <v/>
          </cell>
          <cell r="T2276">
            <v>0</v>
          </cell>
          <cell r="U2276">
            <v>0</v>
          </cell>
          <cell r="W2276">
            <v>0</v>
          </cell>
        </row>
        <row r="2277">
          <cell r="P2277" t="str">
            <v>___</v>
          </cell>
          <cell r="Q2277" t="str">
            <v/>
          </cell>
          <cell r="T2277">
            <v>0</v>
          </cell>
          <cell r="U2277">
            <v>0</v>
          </cell>
          <cell r="W2277">
            <v>0</v>
          </cell>
        </row>
        <row r="2278">
          <cell r="P2278" t="str">
            <v>C004___2</v>
          </cell>
          <cell r="Q2278" t="str">
            <v>C0302400</v>
          </cell>
          <cell r="T2278">
            <v>80</v>
          </cell>
          <cell r="U2278">
            <v>1700</v>
          </cell>
          <cell r="W2278">
            <v>1700</v>
          </cell>
        </row>
        <row r="2279">
          <cell r="P2279" t="str">
            <v>___</v>
          </cell>
          <cell r="Q2279" t="str">
            <v/>
          </cell>
          <cell r="T2279">
            <v>0</v>
          </cell>
          <cell r="U2279">
            <v>0</v>
          </cell>
          <cell r="W2279">
            <v>0</v>
          </cell>
        </row>
        <row r="2280">
          <cell r="P2280" t="str">
            <v>___</v>
          </cell>
          <cell r="Q2280" t="str">
            <v/>
          </cell>
          <cell r="T2280">
            <v>0</v>
          </cell>
          <cell r="U2280">
            <v>0</v>
          </cell>
          <cell r="W2280">
            <v>0</v>
          </cell>
        </row>
        <row r="2281">
          <cell r="P2281" t="str">
            <v>C004___4</v>
          </cell>
          <cell r="Q2281" t="str">
            <v>C0304502</v>
          </cell>
          <cell r="T2281">
            <v>80</v>
          </cell>
          <cell r="U2281">
            <v>80</v>
          </cell>
          <cell r="W2281">
            <v>80</v>
          </cell>
        </row>
        <row r="2282">
          <cell r="P2282" t="str">
            <v>___</v>
          </cell>
          <cell r="Q2282" t="str">
            <v/>
          </cell>
          <cell r="T2282">
            <v>0</v>
          </cell>
          <cell r="U2282">
            <v>0</v>
          </cell>
          <cell r="W2282">
            <v>0</v>
          </cell>
        </row>
        <row r="2283">
          <cell r="P2283" t="str">
            <v>___</v>
          </cell>
          <cell r="Q2283" t="str">
            <v/>
          </cell>
          <cell r="T2283">
            <v>0</v>
          </cell>
          <cell r="U2283">
            <v>0</v>
          </cell>
          <cell r="W2283">
            <v>0</v>
          </cell>
        </row>
        <row r="2284">
          <cell r="P2284" t="str">
            <v>C004___5</v>
          </cell>
          <cell r="Q2284" t="str">
            <v>C0305001</v>
          </cell>
          <cell r="T2284">
            <v>32900</v>
          </cell>
          <cell r="U2284">
            <v>32900</v>
          </cell>
          <cell r="W2284">
            <v>32900</v>
          </cell>
        </row>
        <row r="2285">
          <cell r="P2285" t="str">
            <v>C004___5</v>
          </cell>
          <cell r="Q2285" t="str">
            <v>C0305100</v>
          </cell>
          <cell r="T2285">
            <v>18920</v>
          </cell>
          <cell r="U2285">
            <v>18920</v>
          </cell>
          <cell r="W2285">
            <v>18920</v>
          </cell>
        </row>
        <row r="2286">
          <cell r="P2286" t="str">
            <v>___</v>
          </cell>
          <cell r="Q2286" t="str">
            <v/>
          </cell>
          <cell r="T2286">
            <v>0</v>
          </cell>
          <cell r="U2286">
            <v>0</v>
          </cell>
          <cell r="W2286">
            <v>0</v>
          </cell>
        </row>
        <row r="2287">
          <cell r="P2287" t="str">
            <v>___</v>
          </cell>
          <cell r="Q2287" t="str">
            <v/>
          </cell>
          <cell r="T2287">
            <v>0</v>
          </cell>
          <cell r="U2287">
            <v>0</v>
          </cell>
          <cell r="W2287">
            <v>0</v>
          </cell>
        </row>
        <row r="2288">
          <cell r="P2288" t="str">
            <v>C004___6</v>
          </cell>
          <cell r="Q2288" t="str">
            <v>C0306000</v>
          </cell>
          <cell r="T2288">
            <v>14400</v>
          </cell>
          <cell r="U2288">
            <v>12100</v>
          </cell>
          <cell r="W2288">
            <v>13400</v>
          </cell>
        </row>
        <row r="2289">
          <cell r="P2289" t="str">
            <v>___</v>
          </cell>
          <cell r="Q2289" t="str">
            <v/>
          </cell>
          <cell r="T2289">
            <v>0</v>
          </cell>
          <cell r="U2289">
            <v>0</v>
          </cell>
          <cell r="W2289">
            <v>0</v>
          </cell>
        </row>
        <row r="2290">
          <cell r="P2290" t="str">
            <v>___</v>
          </cell>
          <cell r="Q2290" t="str">
            <v/>
          </cell>
          <cell r="T2290">
            <v>0</v>
          </cell>
          <cell r="U2290">
            <v>0</v>
          </cell>
          <cell r="W2290">
            <v>0</v>
          </cell>
        </row>
        <row r="2291">
          <cell r="P2291" t="str">
            <v>C004___7</v>
          </cell>
          <cell r="Q2291" t="str">
            <v>C0307000</v>
          </cell>
          <cell r="T2291">
            <v>9100</v>
          </cell>
          <cell r="U2291">
            <v>9100</v>
          </cell>
          <cell r="W2291">
            <v>9100</v>
          </cell>
        </row>
        <row r="2292">
          <cell r="P2292" t="str">
            <v>___</v>
          </cell>
          <cell r="T2292">
            <v>0</v>
          </cell>
          <cell r="U2292">
            <v>0</v>
          </cell>
          <cell r="W2292">
            <v>0</v>
          </cell>
        </row>
        <row r="2293">
          <cell r="P2293" t="str">
            <v>___</v>
          </cell>
          <cell r="T2293">
            <v>0</v>
          </cell>
          <cell r="U2293">
            <v>0</v>
          </cell>
          <cell r="W2293">
            <v>0</v>
          </cell>
        </row>
        <row r="2294">
          <cell r="P2294" t="str">
            <v>___</v>
          </cell>
          <cell r="T2294">
            <v>0</v>
          </cell>
          <cell r="U2294">
            <v>0</v>
          </cell>
          <cell r="W2294">
            <v>0</v>
          </cell>
        </row>
        <row r="2295">
          <cell r="P2295" t="str">
            <v>___</v>
          </cell>
          <cell r="T2295">
            <v>0</v>
          </cell>
          <cell r="U2295">
            <v>0</v>
          </cell>
          <cell r="W2295">
            <v>0</v>
          </cell>
        </row>
        <row r="2296">
          <cell r="P2296" t="str">
            <v>___</v>
          </cell>
          <cell r="T2296">
            <v>0</v>
          </cell>
          <cell r="U2296">
            <v>0</v>
          </cell>
          <cell r="W2296">
            <v>0</v>
          </cell>
        </row>
        <row r="2297">
          <cell r="P2297" t="str">
            <v>___</v>
          </cell>
          <cell r="T2297">
            <v>0</v>
          </cell>
          <cell r="U2297">
            <v>0</v>
          </cell>
          <cell r="W2297">
            <v>0</v>
          </cell>
        </row>
        <row r="2298">
          <cell r="P2298" t="str">
            <v>___H</v>
          </cell>
          <cell r="T2298">
            <v>0</v>
          </cell>
          <cell r="U2298">
            <v>0</v>
          </cell>
          <cell r="W2298">
            <v>0</v>
          </cell>
        </row>
        <row r="2299">
          <cell r="P2299" t="str">
            <v>___B</v>
          </cell>
          <cell r="T2299">
            <v>0</v>
          </cell>
          <cell r="U2299">
            <v>0</v>
          </cell>
          <cell r="W2299">
            <v>0</v>
          </cell>
        </row>
        <row r="2300">
          <cell r="P2300" t="str">
            <v>___L</v>
          </cell>
          <cell r="T2300" t="str">
            <v>Original</v>
          </cell>
          <cell r="U2300" t="str">
            <v>Revised</v>
          </cell>
          <cell r="W2300" t="str">
            <v>Original</v>
          </cell>
        </row>
        <row r="2301">
          <cell r="P2301" t="str">
            <v>___C</v>
          </cell>
          <cell r="T2301" t="str">
            <v>2012/13</v>
          </cell>
          <cell r="U2301" t="str">
            <v>2012/13</v>
          </cell>
          <cell r="W2301" t="str">
            <v>2013/14</v>
          </cell>
        </row>
        <row r="2302">
          <cell r="P2302" t="str">
            <v>___</v>
          </cell>
          <cell r="T2302">
            <v>0</v>
          </cell>
          <cell r="U2302">
            <v>0</v>
          </cell>
          <cell r="W2302">
            <v>0</v>
          </cell>
        </row>
        <row r="2303">
          <cell r="P2303" t="str">
            <v>___C</v>
          </cell>
          <cell r="T2303">
            <v>0</v>
          </cell>
          <cell r="U2303">
            <v>0</v>
          </cell>
          <cell r="W2303">
            <v>0</v>
          </cell>
        </row>
        <row r="2304">
          <cell r="P2304" t="str">
            <v>___</v>
          </cell>
          <cell r="T2304">
            <v>0</v>
          </cell>
          <cell r="U2304">
            <v>0</v>
          </cell>
          <cell r="W2304">
            <v>0</v>
          </cell>
        </row>
        <row r="2305">
          <cell r="P2305" t="str">
            <v>___</v>
          </cell>
          <cell r="T2305">
            <v>0</v>
          </cell>
          <cell r="U2305">
            <v>0</v>
          </cell>
          <cell r="W2305">
            <v>0</v>
          </cell>
        </row>
        <row r="2306">
          <cell r="P2306" t="str">
            <v>C005___1</v>
          </cell>
          <cell r="Q2306" t="str">
            <v>C0401000</v>
          </cell>
          <cell r="T2306">
            <v>166200</v>
          </cell>
          <cell r="U2306">
            <v>157200</v>
          </cell>
          <cell r="W2306">
            <v>175400</v>
          </cell>
        </row>
        <row r="2307">
          <cell r="P2307" t="str">
            <v>C005___1</v>
          </cell>
          <cell r="Q2307" t="str">
            <v>C0401004</v>
          </cell>
          <cell r="T2307">
            <v>1000</v>
          </cell>
          <cell r="U2307">
            <v>1000</v>
          </cell>
          <cell r="W2307">
            <v>1000</v>
          </cell>
        </row>
        <row r="2308">
          <cell r="P2308" t="str">
            <v>___</v>
          </cell>
          <cell r="Q2308" t="str">
            <v/>
          </cell>
          <cell r="T2308">
            <v>0</v>
          </cell>
          <cell r="U2308">
            <v>0</v>
          </cell>
          <cell r="W2308">
            <v>0</v>
          </cell>
        </row>
        <row r="2309">
          <cell r="P2309" t="str">
            <v>___</v>
          </cell>
          <cell r="Q2309" t="str">
            <v/>
          </cell>
          <cell r="T2309">
            <v>0</v>
          </cell>
          <cell r="U2309">
            <v>0</v>
          </cell>
          <cell r="W2309">
            <v>0</v>
          </cell>
        </row>
        <row r="2310">
          <cell r="P2310" t="str">
            <v>C005___3</v>
          </cell>
          <cell r="Q2310" t="str">
            <v>C0403000</v>
          </cell>
          <cell r="T2310">
            <v>16800</v>
          </cell>
          <cell r="U2310">
            <v>22800</v>
          </cell>
          <cell r="W2310">
            <v>16800</v>
          </cell>
        </row>
        <row r="2311">
          <cell r="P2311" t="str">
            <v>C005___3</v>
          </cell>
          <cell r="Q2311" t="str">
            <v>C0403100</v>
          </cell>
          <cell r="T2311">
            <v>1800</v>
          </cell>
          <cell r="U2311">
            <v>1800</v>
          </cell>
          <cell r="W2311">
            <v>1800</v>
          </cell>
        </row>
        <row r="2312">
          <cell r="P2312" t="str">
            <v>___</v>
          </cell>
          <cell r="Q2312" t="str">
            <v/>
          </cell>
          <cell r="T2312">
            <v>0</v>
          </cell>
          <cell r="U2312">
            <v>0</v>
          </cell>
          <cell r="W2312">
            <v>0</v>
          </cell>
        </row>
        <row r="2313">
          <cell r="P2313" t="str">
            <v>___</v>
          </cell>
          <cell r="Q2313" t="str">
            <v/>
          </cell>
          <cell r="T2313">
            <v>0</v>
          </cell>
          <cell r="U2313">
            <v>0</v>
          </cell>
          <cell r="W2313">
            <v>0</v>
          </cell>
        </row>
        <row r="2314">
          <cell r="P2314" t="str">
            <v>C005___4</v>
          </cell>
          <cell r="Q2314" t="str">
            <v>C0404000</v>
          </cell>
          <cell r="T2314">
            <v>1500</v>
          </cell>
          <cell r="U2314">
            <v>1500</v>
          </cell>
          <cell r="W2314">
            <v>1500</v>
          </cell>
        </row>
        <row r="2315">
          <cell r="P2315" t="str">
            <v>C005___4</v>
          </cell>
          <cell r="Q2315" t="str">
            <v>C0404001</v>
          </cell>
          <cell r="T2315">
            <v>1600</v>
          </cell>
          <cell r="U2315">
            <v>1600</v>
          </cell>
          <cell r="W2315">
            <v>1600</v>
          </cell>
        </row>
        <row r="2316">
          <cell r="P2316" t="str">
            <v>C005___4</v>
          </cell>
          <cell r="Q2316" t="str">
            <v>C0404200</v>
          </cell>
          <cell r="T2316">
            <v>500</v>
          </cell>
          <cell r="U2316">
            <v>500</v>
          </cell>
          <cell r="W2316">
            <v>500</v>
          </cell>
        </row>
        <row r="2317">
          <cell r="P2317" t="str">
            <v>C005___4</v>
          </cell>
          <cell r="Q2317" t="str">
            <v>C0404300</v>
          </cell>
          <cell r="T2317">
            <v>1000</v>
          </cell>
          <cell r="U2317">
            <v>1000</v>
          </cell>
          <cell r="W2317">
            <v>1000</v>
          </cell>
        </row>
        <row r="2318">
          <cell r="P2318" t="str">
            <v>C005___4</v>
          </cell>
          <cell r="Q2318" t="str">
            <v>C0404400</v>
          </cell>
          <cell r="T2318">
            <v>6000</v>
          </cell>
          <cell r="U2318">
            <v>6000</v>
          </cell>
          <cell r="W2318">
            <v>6000</v>
          </cell>
        </row>
        <row r="2319">
          <cell r="P2319" t="str">
            <v>C005___4</v>
          </cell>
          <cell r="Q2319" t="str">
            <v>C0404500</v>
          </cell>
          <cell r="T2319">
            <v>200</v>
          </cell>
          <cell r="U2319">
            <v>200</v>
          </cell>
          <cell r="W2319">
            <v>200</v>
          </cell>
        </row>
        <row r="2320">
          <cell r="P2320" t="str">
            <v>C005___4</v>
          </cell>
          <cell r="Q2320" t="str">
            <v>C0404700</v>
          </cell>
          <cell r="T2320">
            <v>3000</v>
          </cell>
          <cell r="U2320">
            <v>3000</v>
          </cell>
          <cell r="W2320">
            <v>3000</v>
          </cell>
        </row>
        <row r="2321">
          <cell r="P2321" t="str">
            <v>C005___4</v>
          </cell>
          <cell r="Q2321" t="str">
            <v>C0404750</v>
          </cell>
          <cell r="T2321">
            <v>150</v>
          </cell>
          <cell r="U2321">
            <v>150</v>
          </cell>
          <cell r="W2321">
            <v>150</v>
          </cell>
        </row>
        <row r="2322">
          <cell r="P2322" t="str">
            <v>___</v>
          </cell>
          <cell r="Q2322" t="str">
            <v/>
          </cell>
          <cell r="T2322">
            <v>0</v>
          </cell>
          <cell r="U2322">
            <v>0</v>
          </cell>
          <cell r="W2322">
            <v>0</v>
          </cell>
        </row>
        <row r="2323">
          <cell r="P2323" t="str">
            <v>___</v>
          </cell>
          <cell r="Q2323" t="str">
            <v/>
          </cell>
          <cell r="T2323">
            <v>0</v>
          </cell>
          <cell r="U2323">
            <v>0</v>
          </cell>
          <cell r="W2323">
            <v>0</v>
          </cell>
        </row>
        <row r="2324">
          <cell r="P2324" t="str">
            <v>___</v>
          </cell>
          <cell r="Q2324" t="str">
            <v/>
          </cell>
          <cell r="T2324">
            <v>0</v>
          </cell>
          <cell r="U2324">
            <v>0</v>
          </cell>
          <cell r="W2324">
            <v>0</v>
          </cell>
        </row>
        <row r="2325">
          <cell r="P2325" t="str">
            <v>___</v>
          </cell>
          <cell r="Q2325" t="str">
            <v/>
          </cell>
          <cell r="T2325">
            <v>0</v>
          </cell>
          <cell r="U2325">
            <v>0</v>
          </cell>
          <cell r="W2325">
            <v>0</v>
          </cell>
        </row>
        <row r="2326">
          <cell r="P2326" t="str">
            <v>___</v>
          </cell>
          <cell r="Q2326" t="str">
            <v/>
          </cell>
          <cell r="T2326">
            <v>0</v>
          </cell>
          <cell r="U2326">
            <v>0</v>
          </cell>
          <cell r="W2326">
            <v>0</v>
          </cell>
        </row>
        <row r="2327">
          <cell r="P2327" t="str">
            <v>C005___8</v>
          </cell>
          <cell r="Q2327" t="str">
            <v>C0408211</v>
          </cell>
          <cell r="T2327">
            <v>19000</v>
          </cell>
          <cell r="U2327">
            <v>14000</v>
          </cell>
          <cell r="W2327">
            <v>15000</v>
          </cell>
        </row>
        <row r="2328">
          <cell r="P2328" t="str">
            <v>___</v>
          </cell>
          <cell r="Q2328" t="str">
            <v/>
          </cell>
          <cell r="T2328">
            <v>0</v>
          </cell>
          <cell r="U2328">
            <v>0</v>
          </cell>
          <cell r="W2328">
            <v>0</v>
          </cell>
        </row>
        <row r="2329">
          <cell r="P2329" t="str">
            <v>___</v>
          </cell>
          <cell r="Q2329" t="str">
            <v/>
          </cell>
          <cell r="T2329">
            <v>0</v>
          </cell>
          <cell r="U2329">
            <v>0</v>
          </cell>
          <cell r="W2329">
            <v>0</v>
          </cell>
        </row>
        <row r="2330">
          <cell r="P2330" t="str">
            <v>___</v>
          </cell>
          <cell r="Q2330" t="str">
            <v/>
          </cell>
          <cell r="T2330">
            <v>0</v>
          </cell>
          <cell r="U2330">
            <v>0</v>
          </cell>
          <cell r="W2330">
            <v>0</v>
          </cell>
        </row>
        <row r="2331">
          <cell r="P2331" t="str">
            <v>___</v>
          </cell>
          <cell r="Q2331" t="str">
            <v/>
          </cell>
          <cell r="T2331">
            <v>0</v>
          </cell>
          <cell r="U2331">
            <v>0</v>
          </cell>
          <cell r="W2331">
            <v>0</v>
          </cell>
        </row>
        <row r="2332">
          <cell r="P2332" t="str">
            <v>___</v>
          </cell>
          <cell r="Q2332" t="str">
            <v/>
          </cell>
          <cell r="T2332">
            <v>0</v>
          </cell>
          <cell r="U2332">
            <v>0</v>
          </cell>
          <cell r="W2332">
            <v>0</v>
          </cell>
        </row>
        <row r="2333">
          <cell r="P2333" t="str">
            <v>___</v>
          </cell>
          <cell r="Q2333" t="str">
            <v/>
          </cell>
          <cell r="T2333">
            <v>0</v>
          </cell>
          <cell r="U2333">
            <v>0</v>
          </cell>
          <cell r="W2333">
            <v>0</v>
          </cell>
        </row>
        <row r="2334">
          <cell r="P2334" t="str">
            <v>C005___1</v>
          </cell>
          <cell r="Q2334" t="str">
            <v>C0401005</v>
          </cell>
          <cell r="T2334">
            <v>1070</v>
          </cell>
          <cell r="U2334">
            <v>1090</v>
          </cell>
          <cell r="W2334">
            <v>1090</v>
          </cell>
        </row>
        <row r="2335">
          <cell r="P2335" t="str">
            <v>___</v>
          </cell>
          <cell r="Q2335" t="str">
            <v/>
          </cell>
          <cell r="T2335">
            <v>0</v>
          </cell>
          <cell r="U2335">
            <v>0</v>
          </cell>
          <cell r="W2335">
            <v>0</v>
          </cell>
        </row>
        <row r="2336">
          <cell r="P2336" t="str">
            <v>___</v>
          </cell>
          <cell r="Q2336" t="str">
            <v/>
          </cell>
          <cell r="T2336">
            <v>0</v>
          </cell>
          <cell r="U2336">
            <v>0</v>
          </cell>
          <cell r="W2336">
            <v>0</v>
          </cell>
        </row>
        <row r="2337">
          <cell r="P2337" t="str">
            <v>C005___4</v>
          </cell>
          <cell r="Q2337" t="str">
            <v>C0404501</v>
          </cell>
          <cell r="T2337">
            <v>1620</v>
          </cell>
          <cell r="U2337">
            <v>1620</v>
          </cell>
          <cell r="W2337">
            <v>1620</v>
          </cell>
        </row>
        <row r="2338">
          <cell r="P2338" t="str">
            <v>C005___4</v>
          </cell>
          <cell r="Q2338" t="str">
            <v>C0404502</v>
          </cell>
          <cell r="T2338">
            <v>5780</v>
          </cell>
          <cell r="U2338">
            <v>5780</v>
          </cell>
          <cell r="W2338">
            <v>5460</v>
          </cell>
        </row>
        <row r="2339">
          <cell r="P2339" t="str">
            <v>C005___4</v>
          </cell>
          <cell r="Q2339" t="str">
            <v>C0404503</v>
          </cell>
          <cell r="T2339">
            <v>970</v>
          </cell>
          <cell r="U2339">
            <v>1170</v>
          </cell>
          <cell r="W2339">
            <v>1170</v>
          </cell>
        </row>
        <row r="2340">
          <cell r="P2340" t="str">
            <v>___</v>
          </cell>
          <cell r="Q2340" t="str">
            <v/>
          </cell>
          <cell r="T2340">
            <v>0</v>
          </cell>
          <cell r="U2340">
            <v>0</v>
          </cell>
          <cell r="W2340">
            <v>0</v>
          </cell>
        </row>
        <row r="2341">
          <cell r="P2341" t="str">
            <v>___</v>
          </cell>
          <cell r="Q2341" t="str">
            <v/>
          </cell>
          <cell r="T2341">
            <v>0</v>
          </cell>
          <cell r="U2341">
            <v>0</v>
          </cell>
          <cell r="W2341">
            <v>0</v>
          </cell>
        </row>
        <row r="2342">
          <cell r="P2342" t="str">
            <v>C005___6</v>
          </cell>
          <cell r="Q2342" t="str">
            <v>C0406000</v>
          </cell>
          <cell r="T2342">
            <v>56000</v>
          </cell>
          <cell r="U2342">
            <v>49000</v>
          </cell>
          <cell r="W2342">
            <v>52900</v>
          </cell>
        </row>
        <row r="2343">
          <cell r="P2343" t="str">
            <v>___</v>
          </cell>
          <cell r="T2343">
            <v>0</v>
          </cell>
          <cell r="U2343">
            <v>0</v>
          </cell>
          <cell r="W2343">
            <v>0</v>
          </cell>
        </row>
        <row r="2344">
          <cell r="P2344" t="str">
            <v>___</v>
          </cell>
          <cell r="T2344">
            <v>0</v>
          </cell>
          <cell r="U2344">
            <v>0</v>
          </cell>
          <cell r="W2344">
            <v>0</v>
          </cell>
        </row>
        <row r="2345">
          <cell r="P2345" t="str">
            <v>___</v>
          </cell>
          <cell r="T2345">
            <v>0</v>
          </cell>
          <cell r="U2345">
            <v>0</v>
          </cell>
          <cell r="W2345">
            <v>0</v>
          </cell>
        </row>
        <row r="2346">
          <cell r="P2346" t="str">
            <v>___</v>
          </cell>
          <cell r="T2346">
            <v>0</v>
          </cell>
          <cell r="U2346">
            <v>0</v>
          </cell>
          <cell r="W2346">
            <v>0</v>
          </cell>
        </row>
        <row r="2347">
          <cell r="P2347" t="str">
            <v>___</v>
          </cell>
          <cell r="T2347">
            <v>0</v>
          </cell>
          <cell r="U2347">
            <v>0</v>
          </cell>
          <cell r="W2347">
            <v>0</v>
          </cell>
        </row>
        <row r="2348">
          <cell r="P2348" t="str">
            <v>___</v>
          </cell>
          <cell r="T2348">
            <v>0</v>
          </cell>
          <cell r="U2348">
            <v>0</v>
          </cell>
          <cell r="W2348">
            <v>0</v>
          </cell>
        </row>
        <row r="2349">
          <cell r="P2349" t="str">
            <v>___H</v>
          </cell>
          <cell r="T2349">
            <v>0</v>
          </cell>
          <cell r="U2349">
            <v>0</v>
          </cell>
          <cell r="W2349">
            <v>0</v>
          </cell>
        </row>
        <row r="2350">
          <cell r="P2350" t="str">
            <v>___B</v>
          </cell>
          <cell r="T2350">
            <v>0</v>
          </cell>
          <cell r="U2350">
            <v>0</v>
          </cell>
          <cell r="W2350">
            <v>0</v>
          </cell>
        </row>
        <row r="2351">
          <cell r="P2351" t="str">
            <v>___L</v>
          </cell>
          <cell r="T2351" t="str">
            <v>Original</v>
          </cell>
          <cell r="U2351" t="str">
            <v>Revised</v>
          </cell>
          <cell r="W2351" t="str">
            <v>Original</v>
          </cell>
        </row>
        <row r="2352">
          <cell r="P2352" t="str">
            <v>___C</v>
          </cell>
          <cell r="T2352" t="str">
            <v>2012/13</v>
          </cell>
          <cell r="U2352" t="str">
            <v>2012/13</v>
          </cell>
          <cell r="W2352" t="str">
            <v>2013/14</v>
          </cell>
        </row>
        <row r="2353">
          <cell r="P2353" t="str">
            <v>___</v>
          </cell>
          <cell r="T2353">
            <v>0</v>
          </cell>
          <cell r="U2353">
            <v>0</v>
          </cell>
          <cell r="W2353">
            <v>0</v>
          </cell>
        </row>
        <row r="2354">
          <cell r="P2354" t="str">
            <v>___C</v>
          </cell>
          <cell r="T2354">
            <v>0</v>
          </cell>
          <cell r="U2354">
            <v>0</v>
          </cell>
          <cell r="W2354">
            <v>0</v>
          </cell>
        </row>
        <row r="2355">
          <cell r="P2355" t="str">
            <v>___</v>
          </cell>
          <cell r="T2355">
            <v>0</v>
          </cell>
          <cell r="U2355">
            <v>0</v>
          </cell>
          <cell r="W2355">
            <v>0</v>
          </cell>
        </row>
        <row r="2356">
          <cell r="P2356" t="str">
            <v>___</v>
          </cell>
          <cell r="T2356">
            <v>0</v>
          </cell>
          <cell r="U2356">
            <v>0</v>
          </cell>
          <cell r="W2356">
            <v>0</v>
          </cell>
        </row>
        <row r="2357">
          <cell r="P2357" t="str">
            <v>C006___1</v>
          </cell>
          <cell r="Q2357" t="str">
            <v>C0501000</v>
          </cell>
          <cell r="T2357">
            <v>111100</v>
          </cell>
          <cell r="U2357">
            <v>110100</v>
          </cell>
          <cell r="W2357">
            <v>115100</v>
          </cell>
        </row>
        <row r="2358">
          <cell r="P2358" t="str">
            <v>C006___1</v>
          </cell>
          <cell r="Q2358" t="str">
            <v>C0501004</v>
          </cell>
          <cell r="T2358">
            <v>1000</v>
          </cell>
          <cell r="U2358">
            <v>1000</v>
          </cell>
          <cell r="W2358">
            <v>1000</v>
          </cell>
        </row>
        <row r="2359">
          <cell r="P2359" t="str">
            <v>___</v>
          </cell>
          <cell r="Q2359" t="str">
            <v/>
          </cell>
          <cell r="T2359">
            <v>0</v>
          </cell>
          <cell r="U2359">
            <v>0</v>
          </cell>
          <cell r="W2359">
            <v>0</v>
          </cell>
        </row>
        <row r="2360">
          <cell r="P2360" t="str">
            <v>___</v>
          </cell>
          <cell r="Q2360" t="str">
            <v/>
          </cell>
          <cell r="T2360">
            <v>0</v>
          </cell>
          <cell r="U2360">
            <v>0</v>
          </cell>
          <cell r="W2360">
            <v>0</v>
          </cell>
        </row>
        <row r="2361">
          <cell r="P2361" t="str">
            <v>C006___3</v>
          </cell>
          <cell r="Q2361" t="str">
            <v>C0503100</v>
          </cell>
          <cell r="T2361">
            <v>7000</v>
          </cell>
          <cell r="U2361">
            <v>7000</v>
          </cell>
          <cell r="W2361">
            <v>7000</v>
          </cell>
        </row>
        <row r="2362">
          <cell r="P2362" t="str">
            <v>C006___3</v>
          </cell>
          <cell r="Q2362" t="str">
            <v>C0503101</v>
          </cell>
          <cell r="T2362">
            <v>100</v>
          </cell>
          <cell r="U2362">
            <v>100</v>
          </cell>
          <cell r="W2362">
            <v>100</v>
          </cell>
        </row>
        <row r="2363">
          <cell r="P2363" t="str">
            <v>C006___3</v>
          </cell>
          <cell r="Q2363" t="str">
            <v>C0503300</v>
          </cell>
          <cell r="T2363">
            <v>0</v>
          </cell>
          <cell r="U2363">
            <v>0</v>
          </cell>
          <cell r="W2363">
            <v>0</v>
          </cell>
        </row>
        <row r="2364">
          <cell r="P2364" t="str">
            <v>___</v>
          </cell>
          <cell r="Q2364" t="str">
            <v/>
          </cell>
          <cell r="T2364">
            <v>0</v>
          </cell>
          <cell r="U2364">
            <v>0</v>
          </cell>
          <cell r="W2364">
            <v>0</v>
          </cell>
        </row>
        <row r="2365">
          <cell r="P2365" t="str">
            <v>___</v>
          </cell>
          <cell r="Q2365" t="str">
            <v/>
          </cell>
          <cell r="T2365">
            <v>0</v>
          </cell>
          <cell r="U2365">
            <v>0</v>
          </cell>
          <cell r="W2365">
            <v>0</v>
          </cell>
        </row>
        <row r="2366">
          <cell r="P2366" t="str">
            <v>C006___4</v>
          </cell>
          <cell r="Q2366" t="str">
            <v>C0504200</v>
          </cell>
          <cell r="T2366">
            <v>500</v>
          </cell>
          <cell r="U2366">
            <v>500</v>
          </cell>
          <cell r="W2366">
            <v>1000</v>
          </cell>
        </row>
        <row r="2367">
          <cell r="P2367" t="str">
            <v>C006___4</v>
          </cell>
          <cell r="Q2367" t="str">
            <v>C0504300</v>
          </cell>
          <cell r="T2367">
            <v>500</v>
          </cell>
          <cell r="U2367">
            <v>500</v>
          </cell>
          <cell r="W2367">
            <v>500</v>
          </cell>
        </row>
        <row r="2368">
          <cell r="P2368" t="str">
            <v>C006___4</v>
          </cell>
          <cell r="Q2368" t="str">
            <v>C0504301</v>
          </cell>
          <cell r="T2368">
            <v>1500</v>
          </cell>
          <cell r="U2368">
            <v>1500</v>
          </cell>
          <cell r="W2368">
            <v>1500</v>
          </cell>
        </row>
        <row r="2369">
          <cell r="P2369" t="str">
            <v>C006___4</v>
          </cell>
          <cell r="Q2369" t="str">
            <v>C0504400</v>
          </cell>
          <cell r="T2369">
            <v>2800</v>
          </cell>
          <cell r="U2369">
            <v>2800</v>
          </cell>
          <cell r="W2369">
            <v>2800</v>
          </cell>
        </row>
        <row r="2370">
          <cell r="P2370" t="str">
            <v>C006___4</v>
          </cell>
          <cell r="Q2370" t="str">
            <v>C0504500</v>
          </cell>
          <cell r="T2370">
            <v>0</v>
          </cell>
          <cell r="U2370">
            <v>0</v>
          </cell>
          <cell r="W2370">
            <v>0</v>
          </cell>
        </row>
        <row r="2371">
          <cell r="P2371" t="str">
            <v>C006___4</v>
          </cell>
          <cell r="Q2371" t="str">
            <v>C0504700</v>
          </cell>
          <cell r="T2371">
            <v>1000</v>
          </cell>
          <cell r="U2371">
            <v>1000</v>
          </cell>
          <cell r="W2371">
            <v>1000</v>
          </cell>
        </row>
        <row r="2372">
          <cell r="P2372" t="str">
            <v>___</v>
          </cell>
          <cell r="Q2372" t="str">
            <v/>
          </cell>
          <cell r="T2372">
            <v>0</v>
          </cell>
          <cell r="U2372">
            <v>0</v>
          </cell>
          <cell r="W2372">
            <v>0</v>
          </cell>
        </row>
        <row r="2373">
          <cell r="P2373" t="str">
            <v>___</v>
          </cell>
          <cell r="Q2373" t="str">
            <v/>
          </cell>
          <cell r="T2373">
            <v>0</v>
          </cell>
          <cell r="U2373">
            <v>0</v>
          </cell>
          <cell r="W2373">
            <v>0</v>
          </cell>
        </row>
        <row r="2374">
          <cell r="P2374" t="str">
            <v>___</v>
          </cell>
          <cell r="Q2374" t="str">
            <v/>
          </cell>
          <cell r="T2374">
            <v>0</v>
          </cell>
          <cell r="U2374">
            <v>0</v>
          </cell>
          <cell r="W2374">
            <v>0</v>
          </cell>
        </row>
        <row r="2375">
          <cell r="P2375" t="str">
            <v>___</v>
          </cell>
          <cell r="Q2375" t="str">
            <v/>
          </cell>
          <cell r="T2375">
            <v>0</v>
          </cell>
          <cell r="U2375">
            <v>0</v>
          </cell>
          <cell r="W2375">
            <v>0</v>
          </cell>
        </row>
        <row r="2376">
          <cell r="P2376" t="str">
            <v>___</v>
          </cell>
          <cell r="Q2376" t="str">
            <v/>
          </cell>
          <cell r="T2376">
            <v>0</v>
          </cell>
          <cell r="U2376">
            <v>0</v>
          </cell>
          <cell r="W2376">
            <v>0</v>
          </cell>
        </row>
        <row r="2377">
          <cell r="P2377" t="str">
            <v>C006___8</v>
          </cell>
          <cell r="Q2377" t="str">
            <v>C0508200</v>
          </cell>
          <cell r="T2377">
            <v>1000</v>
          </cell>
          <cell r="U2377">
            <v>1000</v>
          </cell>
          <cell r="W2377">
            <v>1000</v>
          </cell>
        </row>
        <row r="2378">
          <cell r="P2378" t="str">
            <v>C006___8</v>
          </cell>
          <cell r="Q2378" t="str">
            <v>C0508203</v>
          </cell>
          <cell r="T2378">
            <v>16000</v>
          </cell>
          <cell r="U2378">
            <v>13000</v>
          </cell>
          <cell r="W2378">
            <v>16000</v>
          </cell>
        </row>
        <row r="2379">
          <cell r="P2379" t="str">
            <v>C006___8</v>
          </cell>
          <cell r="Q2379" t="str">
            <v>C0508215</v>
          </cell>
          <cell r="T2379">
            <v>10000</v>
          </cell>
          <cell r="U2379">
            <v>8000</v>
          </cell>
          <cell r="W2379">
            <v>8000</v>
          </cell>
        </row>
        <row r="2380">
          <cell r="P2380" t="str">
            <v>___</v>
          </cell>
          <cell r="Q2380" t="str">
            <v/>
          </cell>
          <cell r="T2380">
            <v>0</v>
          </cell>
          <cell r="U2380">
            <v>0</v>
          </cell>
          <cell r="W2380">
            <v>0</v>
          </cell>
        </row>
        <row r="2381">
          <cell r="P2381" t="str">
            <v>___</v>
          </cell>
          <cell r="Q2381" t="str">
            <v/>
          </cell>
          <cell r="T2381">
            <v>0</v>
          </cell>
          <cell r="U2381">
            <v>0</v>
          </cell>
          <cell r="W2381">
            <v>0</v>
          </cell>
        </row>
        <row r="2382">
          <cell r="P2382" t="str">
            <v>___</v>
          </cell>
          <cell r="Q2382" t="str">
            <v/>
          </cell>
          <cell r="T2382">
            <v>0</v>
          </cell>
          <cell r="U2382">
            <v>0</v>
          </cell>
          <cell r="W2382">
            <v>0</v>
          </cell>
        </row>
        <row r="2383">
          <cell r="P2383" t="str">
            <v>___</v>
          </cell>
          <cell r="Q2383" t="str">
            <v/>
          </cell>
          <cell r="T2383">
            <v>0</v>
          </cell>
          <cell r="U2383">
            <v>0</v>
          </cell>
          <cell r="W2383">
            <v>0</v>
          </cell>
        </row>
        <row r="2384">
          <cell r="P2384" t="str">
            <v>___</v>
          </cell>
          <cell r="Q2384" t="str">
            <v/>
          </cell>
          <cell r="T2384">
            <v>0</v>
          </cell>
          <cell r="U2384">
            <v>0</v>
          </cell>
          <cell r="W2384">
            <v>0</v>
          </cell>
        </row>
        <row r="2385">
          <cell r="P2385" t="str">
            <v>___</v>
          </cell>
          <cell r="Q2385" t="str">
            <v/>
          </cell>
          <cell r="T2385">
            <v>0</v>
          </cell>
          <cell r="U2385">
            <v>0</v>
          </cell>
          <cell r="W2385">
            <v>0</v>
          </cell>
        </row>
        <row r="2386">
          <cell r="P2386" t="str">
            <v>C006___1</v>
          </cell>
          <cell r="Q2386" t="str">
            <v>C0501005</v>
          </cell>
          <cell r="T2386">
            <v>790</v>
          </cell>
          <cell r="U2386">
            <v>800</v>
          </cell>
          <cell r="W2386">
            <v>800</v>
          </cell>
        </row>
        <row r="2387">
          <cell r="P2387" t="str">
            <v>___</v>
          </cell>
          <cell r="Q2387" t="str">
            <v/>
          </cell>
          <cell r="T2387">
            <v>0</v>
          </cell>
          <cell r="U2387">
            <v>0</v>
          </cell>
          <cell r="W2387">
            <v>0</v>
          </cell>
        </row>
        <row r="2388">
          <cell r="P2388" t="str">
            <v>___</v>
          </cell>
          <cell r="Q2388" t="str">
            <v/>
          </cell>
          <cell r="T2388">
            <v>0</v>
          </cell>
          <cell r="U2388">
            <v>0</v>
          </cell>
          <cell r="W2388">
            <v>0</v>
          </cell>
        </row>
        <row r="2389">
          <cell r="P2389" t="str">
            <v>C006___4</v>
          </cell>
          <cell r="Q2389" t="str">
            <v>C0504501</v>
          </cell>
          <cell r="T2389">
            <v>1080</v>
          </cell>
          <cell r="U2389">
            <v>1080</v>
          </cell>
          <cell r="W2389">
            <v>1080</v>
          </cell>
        </row>
        <row r="2390">
          <cell r="P2390" t="str">
            <v>C006___4</v>
          </cell>
          <cell r="Q2390" t="str">
            <v>C0504502</v>
          </cell>
          <cell r="T2390">
            <v>3850</v>
          </cell>
          <cell r="U2390">
            <v>3850</v>
          </cell>
          <cell r="W2390">
            <v>3640</v>
          </cell>
        </row>
        <row r="2391">
          <cell r="P2391" t="str">
            <v>C006___4</v>
          </cell>
          <cell r="Q2391" t="str">
            <v>C0504503</v>
          </cell>
          <cell r="T2391">
            <v>620</v>
          </cell>
          <cell r="U2391">
            <v>750</v>
          </cell>
          <cell r="W2391">
            <v>750</v>
          </cell>
        </row>
        <row r="2392">
          <cell r="P2392" t="str">
            <v>___</v>
          </cell>
          <cell r="Q2392" t="str">
            <v/>
          </cell>
          <cell r="T2392">
            <v>0</v>
          </cell>
          <cell r="U2392">
            <v>0</v>
          </cell>
          <cell r="W2392">
            <v>0</v>
          </cell>
        </row>
        <row r="2393">
          <cell r="P2393" t="str">
            <v>___</v>
          </cell>
          <cell r="Q2393" t="str">
            <v/>
          </cell>
          <cell r="T2393">
            <v>0</v>
          </cell>
          <cell r="U2393">
            <v>0</v>
          </cell>
          <cell r="W2393">
            <v>0</v>
          </cell>
        </row>
        <row r="2394">
          <cell r="P2394" t="str">
            <v>C006___6</v>
          </cell>
          <cell r="Q2394" t="str">
            <v>C0506000</v>
          </cell>
          <cell r="T2394">
            <v>31600</v>
          </cell>
          <cell r="U2394">
            <v>27800</v>
          </cell>
          <cell r="W2394">
            <v>29900</v>
          </cell>
        </row>
        <row r="2395">
          <cell r="P2395" t="str">
            <v>___</v>
          </cell>
          <cell r="T2395">
            <v>0</v>
          </cell>
          <cell r="U2395">
            <v>0</v>
          </cell>
          <cell r="W2395">
            <v>0</v>
          </cell>
        </row>
        <row r="2396">
          <cell r="P2396" t="str">
            <v>___</v>
          </cell>
          <cell r="T2396">
            <v>0</v>
          </cell>
          <cell r="U2396">
            <v>0</v>
          </cell>
          <cell r="W2396">
            <v>0</v>
          </cell>
        </row>
        <row r="2397">
          <cell r="P2397" t="str">
            <v>___</v>
          </cell>
          <cell r="T2397">
            <v>0</v>
          </cell>
          <cell r="U2397">
            <v>0</v>
          </cell>
          <cell r="W2397">
            <v>0</v>
          </cell>
        </row>
        <row r="2398">
          <cell r="P2398" t="str">
            <v>___</v>
          </cell>
          <cell r="T2398">
            <v>0</v>
          </cell>
          <cell r="U2398">
            <v>0</v>
          </cell>
          <cell r="W2398">
            <v>0</v>
          </cell>
        </row>
        <row r="2399">
          <cell r="P2399" t="str">
            <v>___</v>
          </cell>
          <cell r="T2399">
            <v>0</v>
          </cell>
          <cell r="U2399">
            <v>0</v>
          </cell>
          <cell r="W2399">
            <v>0</v>
          </cell>
        </row>
        <row r="2400">
          <cell r="P2400" t="str">
            <v>___</v>
          </cell>
          <cell r="T2400">
            <v>0</v>
          </cell>
          <cell r="U2400">
            <v>0</v>
          </cell>
          <cell r="W2400">
            <v>0</v>
          </cell>
        </row>
        <row r="2401">
          <cell r="P2401" t="str">
            <v>___H</v>
          </cell>
          <cell r="T2401">
            <v>0</v>
          </cell>
          <cell r="U2401">
            <v>0</v>
          </cell>
          <cell r="W2401">
            <v>0</v>
          </cell>
        </row>
        <row r="2402">
          <cell r="P2402" t="str">
            <v>___B</v>
          </cell>
          <cell r="T2402">
            <v>0</v>
          </cell>
          <cell r="U2402">
            <v>0</v>
          </cell>
          <cell r="W2402">
            <v>0</v>
          </cell>
        </row>
        <row r="2403">
          <cell r="P2403" t="str">
            <v>___L</v>
          </cell>
          <cell r="T2403" t="str">
            <v>Original</v>
          </cell>
          <cell r="U2403" t="str">
            <v>Revised</v>
          </cell>
          <cell r="W2403" t="str">
            <v>Original</v>
          </cell>
        </row>
        <row r="2404">
          <cell r="P2404" t="str">
            <v>___C</v>
          </cell>
          <cell r="T2404" t="str">
            <v>2012/13</v>
          </cell>
          <cell r="U2404" t="str">
            <v>2012/13</v>
          </cell>
          <cell r="W2404" t="str">
            <v>2013/14</v>
          </cell>
        </row>
        <row r="2405">
          <cell r="P2405" t="str">
            <v>___</v>
          </cell>
          <cell r="T2405">
            <v>0</v>
          </cell>
          <cell r="U2405">
            <v>0</v>
          </cell>
          <cell r="W2405">
            <v>0</v>
          </cell>
        </row>
        <row r="2406">
          <cell r="P2406" t="str">
            <v>___C</v>
          </cell>
          <cell r="T2406">
            <v>0</v>
          </cell>
          <cell r="U2406">
            <v>0</v>
          </cell>
          <cell r="W2406">
            <v>0</v>
          </cell>
        </row>
        <row r="2407">
          <cell r="P2407" t="str">
            <v>___</v>
          </cell>
          <cell r="T2407">
            <v>0</v>
          </cell>
          <cell r="U2407">
            <v>0</v>
          </cell>
          <cell r="W2407">
            <v>0</v>
          </cell>
        </row>
        <row r="2408">
          <cell r="P2408" t="str">
            <v>___</v>
          </cell>
          <cell r="T2408">
            <v>0</v>
          </cell>
          <cell r="U2408">
            <v>0</v>
          </cell>
          <cell r="W2408">
            <v>0</v>
          </cell>
        </row>
        <row r="2409">
          <cell r="P2409" t="str">
            <v>C007___1</v>
          </cell>
          <cell r="Q2409" t="str">
            <v>C0511000</v>
          </cell>
          <cell r="T2409">
            <v>100500</v>
          </cell>
          <cell r="U2409">
            <v>100500</v>
          </cell>
          <cell r="W2409">
            <v>105200</v>
          </cell>
        </row>
        <row r="2410">
          <cell r="P2410" t="str">
            <v>___</v>
          </cell>
          <cell r="Q2410" t="str">
            <v/>
          </cell>
          <cell r="T2410">
            <v>0</v>
          </cell>
          <cell r="U2410">
            <v>0</v>
          </cell>
          <cell r="W2410">
            <v>0</v>
          </cell>
        </row>
        <row r="2411">
          <cell r="P2411" t="str">
            <v>___</v>
          </cell>
          <cell r="Q2411" t="str">
            <v/>
          </cell>
          <cell r="T2411">
            <v>0</v>
          </cell>
          <cell r="U2411">
            <v>0</v>
          </cell>
          <cell r="W2411">
            <v>0</v>
          </cell>
        </row>
        <row r="2412">
          <cell r="P2412" t="str">
            <v>C007___3</v>
          </cell>
          <cell r="Q2412" t="str">
            <v>C0513100</v>
          </cell>
          <cell r="T2412">
            <v>4600</v>
          </cell>
          <cell r="U2412">
            <v>4600</v>
          </cell>
          <cell r="W2412">
            <v>4600</v>
          </cell>
        </row>
        <row r="2413">
          <cell r="P2413" t="str">
            <v>___</v>
          </cell>
          <cell r="Q2413" t="str">
            <v/>
          </cell>
          <cell r="T2413">
            <v>0</v>
          </cell>
          <cell r="U2413">
            <v>0</v>
          </cell>
          <cell r="W2413">
            <v>0</v>
          </cell>
        </row>
        <row r="2414">
          <cell r="P2414" t="str">
            <v>___</v>
          </cell>
          <cell r="Q2414" t="str">
            <v/>
          </cell>
          <cell r="T2414">
            <v>0</v>
          </cell>
          <cell r="U2414">
            <v>0</v>
          </cell>
          <cell r="W2414">
            <v>0</v>
          </cell>
        </row>
        <row r="2415">
          <cell r="P2415" t="str">
            <v>C007___4</v>
          </cell>
          <cell r="Q2415" t="str">
            <v>C0514000</v>
          </cell>
          <cell r="T2415">
            <v>1000</v>
          </cell>
          <cell r="U2415">
            <v>1000</v>
          </cell>
          <cell r="W2415">
            <v>1000</v>
          </cell>
        </row>
        <row r="2416">
          <cell r="P2416" t="str">
            <v>C007___4</v>
          </cell>
          <cell r="Q2416" t="str">
            <v>C0514001</v>
          </cell>
          <cell r="T2416">
            <v>300</v>
          </cell>
          <cell r="U2416">
            <v>300</v>
          </cell>
          <cell r="W2416">
            <v>300</v>
          </cell>
        </row>
        <row r="2417">
          <cell r="P2417" t="str">
            <v>C007___4</v>
          </cell>
          <cell r="Q2417" t="str">
            <v>C0514200</v>
          </cell>
          <cell r="T2417">
            <v>500</v>
          </cell>
          <cell r="U2417">
            <v>500</v>
          </cell>
          <cell r="W2417">
            <v>500</v>
          </cell>
        </row>
        <row r="2418">
          <cell r="P2418" t="str">
            <v>C007___4</v>
          </cell>
          <cell r="Q2418" t="str">
            <v>C0514300</v>
          </cell>
          <cell r="T2418">
            <v>500</v>
          </cell>
          <cell r="U2418">
            <v>500</v>
          </cell>
          <cell r="W2418">
            <v>500</v>
          </cell>
        </row>
        <row r="2419">
          <cell r="P2419" t="str">
            <v>C007___4</v>
          </cell>
          <cell r="Q2419" t="str">
            <v>C0514400</v>
          </cell>
          <cell r="T2419">
            <v>250</v>
          </cell>
          <cell r="U2419">
            <v>250</v>
          </cell>
          <cell r="W2419">
            <v>250</v>
          </cell>
        </row>
        <row r="2420">
          <cell r="P2420" t="str">
            <v>___</v>
          </cell>
          <cell r="Q2420" t="str">
            <v/>
          </cell>
          <cell r="T2420">
            <v>0</v>
          </cell>
          <cell r="U2420">
            <v>0</v>
          </cell>
          <cell r="W2420">
            <v>0</v>
          </cell>
        </row>
        <row r="2421">
          <cell r="P2421" t="str">
            <v>___</v>
          </cell>
          <cell r="Q2421" t="str">
            <v/>
          </cell>
          <cell r="T2421">
            <v>0</v>
          </cell>
          <cell r="U2421">
            <v>0</v>
          </cell>
          <cell r="W2421">
            <v>0</v>
          </cell>
        </row>
        <row r="2422">
          <cell r="P2422" t="str">
            <v>___</v>
          </cell>
          <cell r="Q2422" t="str">
            <v/>
          </cell>
          <cell r="T2422">
            <v>0</v>
          </cell>
          <cell r="U2422">
            <v>0</v>
          </cell>
          <cell r="W2422">
            <v>0</v>
          </cell>
        </row>
        <row r="2423">
          <cell r="P2423" t="str">
            <v>___</v>
          </cell>
          <cell r="Q2423" t="str">
            <v/>
          </cell>
          <cell r="T2423">
            <v>0</v>
          </cell>
          <cell r="U2423">
            <v>0</v>
          </cell>
          <cell r="W2423">
            <v>0</v>
          </cell>
        </row>
        <row r="2424">
          <cell r="P2424" t="str">
            <v>___</v>
          </cell>
          <cell r="Q2424" t="str">
            <v/>
          </cell>
          <cell r="T2424">
            <v>0</v>
          </cell>
          <cell r="U2424">
            <v>0</v>
          </cell>
          <cell r="W2424">
            <v>0</v>
          </cell>
        </row>
        <row r="2425">
          <cell r="P2425" t="str">
            <v>C007___8</v>
          </cell>
          <cell r="Q2425" t="str">
            <v>C0518214</v>
          </cell>
          <cell r="T2425">
            <v>16000</v>
          </cell>
          <cell r="U2425">
            <v>20000</v>
          </cell>
          <cell r="W2425">
            <v>20000</v>
          </cell>
        </row>
        <row r="2426">
          <cell r="P2426" t="str">
            <v>___</v>
          </cell>
          <cell r="Q2426" t="str">
            <v/>
          </cell>
          <cell r="T2426">
            <v>0</v>
          </cell>
          <cell r="U2426">
            <v>0</v>
          </cell>
          <cell r="W2426">
            <v>0</v>
          </cell>
        </row>
        <row r="2427">
          <cell r="P2427" t="str">
            <v>___</v>
          </cell>
          <cell r="Q2427" t="str">
            <v/>
          </cell>
          <cell r="T2427">
            <v>0</v>
          </cell>
          <cell r="U2427">
            <v>0</v>
          </cell>
          <cell r="W2427">
            <v>0</v>
          </cell>
        </row>
        <row r="2428">
          <cell r="P2428" t="str">
            <v>___</v>
          </cell>
          <cell r="Q2428" t="str">
            <v/>
          </cell>
          <cell r="T2428">
            <v>0</v>
          </cell>
          <cell r="U2428">
            <v>0</v>
          </cell>
          <cell r="W2428">
            <v>0</v>
          </cell>
        </row>
        <row r="2429">
          <cell r="P2429" t="str">
            <v>___</v>
          </cell>
          <cell r="Q2429" t="str">
            <v/>
          </cell>
          <cell r="T2429">
            <v>0</v>
          </cell>
          <cell r="U2429">
            <v>0</v>
          </cell>
          <cell r="W2429">
            <v>0</v>
          </cell>
        </row>
        <row r="2430">
          <cell r="P2430" t="str">
            <v>___</v>
          </cell>
          <cell r="Q2430" t="str">
            <v/>
          </cell>
          <cell r="T2430">
            <v>0</v>
          </cell>
          <cell r="U2430">
            <v>0</v>
          </cell>
          <cell r="W2430">
            <v>0</v>
          </cell>
        </row>
        <row r="2431">
          <cell r="P2431" t="str">
            <v>___</v>
          </cell>
          <cell r="Q2431" t="str">
            <v/>
          </cell>
          <cell r="T2431">
            <v>0</v>
          </cell>
          <cell r="U2431">
            <v>0</v>
          </cell>
          <cell r="W2431">
            <v>0</v>
          </cell>
        </row>
        <row r="2432">
          <cell r="P2432" t="str">
            <v>C007___1</v>
          </cell>
          <cell r="Q2432" t="str">
            <v>C0511005</v>
          </cell>
          <cell r="T2432">
            <v>650</v>
          </cell>
          <cell r="U2432">
            <v>670</v>
          </cell>
          <cell r="W2432">
            <v>670</v>
          </cell>
        </row>
        <row r="2433">
          <cell r="P2433" t="str">
            <v>___</v>
          </cell>
          <cell r="Q2433" t="str">
            <v/>
          </cell>
          <cell r="T2433">
            <v>0</v>
          </cell>
          <cell r="U2433">
            <v>0</v>
          </cell>
          <cell r="W2433">
            <v>0</v>
          </cell>
        </row>
        <row r="2434">
          <cell r="P2434" t="str">
            <v>___</v>
          </cell>
          <cell r="Q2434" t="str">
            <v/>
          </cell>
          <cell r="T2434">
            <v>0</v>
          </cell>
          <cell r="U2434">
            <v>0</v>
          </cell>
          <cell r="W2434">
            <v>0</v>
          </cell>
        </row>
        <row r="2435">
          <cell r="P2435" t="str">
            <v>C007___4</v>
          </cell>
          <cell r="Q2435" t="str">
            <v>C0514501</v>
          </cell>
          <cell r="T2435">
            <v>720</v>
          </cell>
          <cell r="U2435">
            <v>720</v>
          </cell>
          <cell r="W2435">
            <v>720</v>
          </cell>
        </row>
        <row r="2436">
          <cell r="P2436" t="str">
            <v>C007___4</v>
          </cell>
          <cell r="Q2436" t="str">
            <v>C0514502</v>
          </cell>
          <cell r="T2436">
            <v>2650</v>
          </cell>
          <cell r="U2436">
            <v>2650</v>
          </cell>
          <cell r="W2436">
            <v>2500</v>
          </cell>
        </row>
        <row r="2437">
          <cell r="P2437" t="str">
            <v>C007___4</v>
          </cell>
          <cell r="Q2437" t="str">
            <v>C0514503</v>
          </cell>
          <cell r="T2437">
            <v>420</v>
          </cell>
          <cell r="U2437">
            <v>500</v>
          </cell>
          <cell r="W2437">
            <v>500</v>
          </cell>
        </row>
        <row r="2438">
          <cell r="P2438" t="str">
            <v>___</v>
          </cell>
          <cell r="Q2438" t="str">
            <v/>
          </cell>
          <cell r="T2438">
            <v>0</v>
          </cell>
          <cell r="U2438">
            <v>0</v>
          </cell>
          <cell r="W2438">
            <v>0</v>
          </cell>
        </row>
        <row r="2439">
          <cell r="P2439" t="str">
            <v>___</v>
          </cell>
          <cell r="Q2439" t="str">
            <v/>
          </cell>
          <cell r="T2439">
            <v>0</v>
          </cell>
          <cell r="U2439">
            <v>0</v>
          </cell>
          <cell r="W2439">
            <v>0</v>
          </cell>
        </row>
        <row r="2440">
          <cell r="P2440" t="str">
            <v>C007___6</v>
          </cell>
          <cell r="Q2440" t="str">
            <v>C0516000</v>
          </cell>
          <cell r="T2440">
            <v>26600</v>
          </cell>
          <cell r="U2440">
            <v>23400</v>
          </cell>
          <cell r="W2440">
            <v>25100</v>
          </cell>
        </row>
        <row r="2441">
          <cell r="P2441" t="str">
            <v>___</v>
          </cell>
          <cell r="T2441">
            <v>0</v>
          </cell>
          <cell r="U2441">
            <v>0</v>
          </cell>
          <cell r="W2441">
            <v>0</v>
          </cell>
        </row>
        <row r="2442">
          <cell r="P2442" t="str">
            <v>___</v>
          </cell>
          <cell r="T2442">
            <v>0</v>
          </cell>
          <cell r="U2442">
            <v>0</v>
          </cell>
          <cell r="W2442">
            <v>0</v>
          </cell>
        </row>
        <row r="2443">
          <cell r="P2443" t="str">
            <v>___</v>
          </cell>
          <cell r="T2443">
            <v>0</v>
          </cell>
          <cell r="U2443">
            <v>0</v>
          </cell>
          <cell r="W2443">
            <v>0</v>
          </cell>
        </row>
        <row r="2444">
          <cell r="P2444" t="str">
            <v>___</v>
          </cell>
          <cell r="T2444">
            <v>0</v>
          </cell>
          <cell r="U2444">
            <v>0</v>
          </cell>
          <cell r="W2444">
            <v>0</v>
          </cell>
        </row>
        <row r="2445">
          <cell r="P2445" t="str">
            <v>___</v>
          </cell>
          <cell r="T2445">
            <v>0</v>
          </cell>
          <cell r="U2445">
            <v>0</v>
          </cell>
          <cell r="W2445">
            <v>0</v>
          </cell>
        </row>
        <row r="2446">
          <cell r="P2446" t="str">
            <v>___</v>
          </cell>
          <cell r="T2446">
            <v>0</v>
          </cell>
          <cell r="U2446">
            <v>0</v>
          </cell>
          <cell r="W2446">
            <v>0</v>
          </cell>
        </row>
        <row r="2447">
          <cell r="P2447" t="str">
            <v>___H</v>
          </cell>
          <cell r="T2447">
            <v>0</v>
          </cell>
          <cell r="U2447">
            <v>0</v>
          </cell>
          <cell r="W2447">
            <v>0</v>
          </cell>
        </row>
        <row r="2448">
          <cell r="P2448" t="str">
            <v>___B</v>
          </cell>
          <cell r="T2448">
            <v>0</v>
          </cell>
          <cell r="U2448">
            <v>0</v>
          </cell>
          <cell r="W2448">
            <v>0</v>
          </cell>
        </row>
        <row r="2449">
          <cell r="P2449" t="str">
            <v>___L</v>
          </cell>
          <cell r="T2449" t="str">
            <v>Original</v>
          </cell>
          <cell r="U2449" t="str">
            <v>Revised</v>
          </cell>
          <cell r="W2449" t="str">
            <v>Original</v>
          </cell>
        </row>
        <row r="2450">
          <cell r="P2450" t="str">
            <v>___C</v>
          </cell>
          <cell r="T2450" t="str">
            <v>2012/13</v>
          </cell>
          <cell r="U2450" t="str">
            <v>2012/13</v>
          </cell>
          <cell r="W2450" t="str">
            <v>2013/14</v>
          </cell>
        </row>
        <row r="2451">
          <cell r="P2451" t="str">
            <v>___</v>
          </cell>
          <cell r="T2451">
            <v>0</v>
          </cell>
          <cell r="U2451">
            <v>0</v>
          </cell>
          <cell r="W2451">
            <v>0</v>
          </cell>
        </row>
        <row r="2452">
          <cell r="P2452" t="str">
            <v>___C</v>
          </cell>
          <cell r="T2452">
            <v>0</v>
          </cell>
          <cell r="U2452">
            <v>0</v>
          </cell>
          <cell r="W2452">
            <v>0</v>
          </cell>
        </row>
        <row r="2453">
          <cell r="P2453" t="str">
            <v>___</v>
          </cell>
          <cell r="T2453">
            <v>0</v>
          </cell>
          <cell r="U2453">
            <v>0</v>
          </cell>
          <cell r="W2453">
            <v>0</v>
          </cell>
        </row>
        <row r="2454">
          <cell r="P2454" t="str">
            <v>___</v>
          </cell>
          <cell r="T2454">
            <v>0</v>
          </cell>
          <cell r="U2454">
            <v>0</v>
          </cell>
          <cell r="W2454">
            <v>0</v>
          </cell>
        </row>
        <row r="2455">
          <cell r="P2455" t="str">
            <v>C008___1</v>
          </cell>
          <cell r="Q2455" t="str">
            <v>C0521000</v>
          </cell>
          <cell r="T2455">
            <v>203500</v>
          </cell>
          <cell r="U2455">
            <v>207500</v>
          </cell>
          <cell r="W2455">
            <v>210500</v>
          </cell>
        </row>
        <row r="2456">
          <cell r="P2456" t="str">
            <v>C008___1</v>
          </cell>
          <cell r="Q2456" t="str">
            <v>C0521004</v>
          </cell>
          <cell r="T2456">
            <v>1000</v>
          </cell>
          <cell r="U2456">
            <v>1000</v>
          </cell>
          <cell r="W2456">
            <v>1000</v>
          </cell>
        </row>
        <row r="2457">
          <cell r="P2457" t="str">
            <v>C008___1</v>
          </cell>
          <cell r="Q2457" t="str">
            <v>C0521010</v>
          </cell>
          <cell r="T2457">
            <v>0</v>
          </cell>
          <cell r="U2457">
            <v>0</v>
          </cell>
          <cell r="W2457">
            <v>0</v>
          </cell>
        </row>
        <row r="2458">
          <cell r="P2458" t="str">
            <v>___</v>
          </cell>
          <cell r="Q2458" t="str">
            <v/>
          </cell>
          <cell r="T2458">
            <v>0</v>
          </cell>
          <cell r="U2458">
            <v>0</v>
          </cell>
          <cell r="W2458">
            <v>0</v>
          </cell>
        </row>
        <row r="2459">
          <cell r="P2459" t="str">
            <v>___</v>
          </cell>
          <cell r="Q2459" t="str">
            <v/>
          </cell>
          <cell r="T2459">
            <v>0</v>
          </cell>
          <cell r="U2459">
            <v>0</v>
          </cell>
          <cell r="W2459">
            <v>0</v>
          </cell>
        </row>
        <row r="2460">
          <cell r="P2460" t="str">
            <v>C008___3</v>
          </cell>
          <cell r="Q2460" t="str">
            <v>C0523100</v>
          </cell>
          <cell r="T2460">
            <v>9750</v>
          </cell>
          <cell r="U2460">
            <v>9750</v>
          </cell>
          <cell r="W2460">
            <v>9750</v>
          </cell>
        </row>
        <row r="2461">
          <cell r="P2461" t="str">
            <v>C008___3</v>
          </cell>
          <cell r="Q2461" t="str">
            <v>C0523101</v>
          </cell>
          <cell r="T2461">
            <v>100</v>
          </cell>
          <cell r="U2461">
            <v>100</v>
          </cell>
          <cell r="W2461">
            <v>100</v>
          </cell>
        </row>
        <row r="2462">
          <cell r="P2462" t="str">
            <v>___</v>
          </cell>
          <cell r="Q2462" t="str">
            <v/>
          </cell>
          <cell r="T2462">
            <v>0</v>
          </cell>
          <cell r="U2462">
            <v>0</v>
          </cell>
          <cell r="W2462">
            <v>0</v>
          </cell>
        </row>
        <row r="2463">
          <cell r="P2463" t="str">
            <v>___</v>
          </cell>
          <cell r="Q2463" t="str">
            <v/>
          </cell>
          <cell r="T2463">
            <v>0</v>
          </cell>
          <cell r="U2463">
            <v>0</v>
          </cell>
          <cell r="W2463">
            <v>0</v>
          </cell>
        </row>
        <row r="2464">
          <cell r="P2464" t="str">
            <v>C008___4</v>
          </cell>
          <cell r="Q2464" t="str">
            <v>C0524000</v>
          </cell>
          <cell r="T2464">
            <v>1500</v>
          </cell>
          <cell r="U2464">
            <v>1500</v>
          </cell>
          <cell r="W2464">
            <v>1500</v>
          </cell>
        </row>
        <row r="2465">
          <cell r="P2465" t="str">
            <v>C008___4</v>
          </cell>
          <cell r="Q2465" t="str">
            <v>C0524200</v>
          </cell>
          <cell r="T2465">
            <v>500</v>
          </cell>
          <cell r="U2465">
            <v>500</v>
          </cell>
          <cell r="W2465">
            <v>500</v>
          </cell>
        </row>
        <row r="2466">
          <cell r="P2466" t="str">
            <v>C008___4</v>
          </cell>
          <cell r="Q2466" t="str">
            <v>C0524300</v>
          </cell>
          <cell r="T2466">
            <v>2000</v>
          </cell>
          <cell r="U2466">
            <v>2000</v>
          </cell>
          <cell r="W2466">
            <v>2000</v>
          </cell>
        </row>
        <row r="2467">
          <cell r="P2467" t="str">
            <v>C008___4</v>
          </cell>
          <cell r="Q2467" t="str">
            <v>C0524301</v>
          </cell>
          <cell r="T2467">
            <v>8200</v>
          </cell>
          <cell r="U2467">
            <v>8200</v>
          </cell>
          <cell r="W2467">
            <v>8200</v>
          </cell>
        </row>
        <row r="2468">
          <cell r="P2468" t="str">
            <v>C008___4</v>
          </cell>
          <cell r="Q2468" t="str">
            <v>C0524400</v>
          </cell>
          <cell r="T2468">
            <v>14000</v>
          </cell>
          <cell r="U2468">
            <v>14000</v>
          </cell>
          <cell r="W2468">
            <v>14000</v>
          </cell>
        </row>
        <row r="2469">
          <cell r="P2469" t="str">
            <v>C008___4</v>
          </cell>
          <cell r="Q2469" t="str">
            <v>C0524500</v>
          </cell>
          <cell r="T2469">
            <v>500</v>
          </cell>
          <cell r="U2469">
            <v>500</v>
          </cell>
          <cell r="W2469">
            <v>500</v>
          </cell>
        </row>
        <row r="2470">
          <cell r="P2470" t="str">
            <v>C008___4</v>
          </cell>
          <cell r="Q2470" t="str">
            <v>C0524700</v>
          </cell>
          <cell r="T2470">
            <v>12500</v>
          </cell>
          <cell r="U2470">
            <v>12500</v>
          </cell>
          <cell r="W2470">
            <v>12500</v>
          </cell>
        </row>
        <row r="2471">
          <cell r="P2471" t="str">
            <v>___</v>
          </cell>
          <cell r="Q2471" t="str">
            <v/>
          </cell>
          <cell r="T2471">
            <v>0</v>
          </cell>
          <cell r="U2471">
            <v>0</v>
          </cell>
          <cell r="W2471">
            <v>0</v>
          </cell>
        </row>
        <row r="2472">
          <cell r="P2472" t="str">
            <v>___</v>
          </cell>
          <cell r="Q2472" t="str">
            <v/>
          </cell>
          <cell r="T2472">
            <v>0</v>
          </cell>
          <cell r="U2472">
            <v>0</v>
          </cell>
          <cell r="W2472">
            <v>0</v>
          </cell>
        </row>
        <row r="2473">
          <cell r="P2473" t="str">
            <v>___</v>
          </cell>
          <cell r="Q2473" t="str">
            <v/>
          </cell>
          <cell r="T2473">
            <v>0</v>
          </cell>
          <cell r="U2473">
            <v>0</v>
          </cell>
          <cell r="W2473">
            <v>0</v>
          </cell>
        </row>
        <row r="2474">
          <cell r="P2474" t="str">
            <v>___</v>
          </cell>
          <cell r="Q2474" t="str">
            <v/>
          </cell>
          <cell r="T2474">
            <v>0</v>
          </cell>
          <cell r="U2474">
            <v>0</v>
          </cell>
          <cell r="W2474">
            <v>0</v>
          </cell>
        </row>
        <row r="2475">
          <cell r="P2475" t="str">
            <v>___</v>
          </cell>
          <cell r="Q2475" t="str">
            <v/>
          </cell>
          <cell r="T2475">
            <v>0</v>
          </cell>
          <cell r="U2475">
            <v>0</v>
          </cell>
          <cell r="W2475">
            <v>0</v>
          </cell>
        </row>
        <row r="2476">
          <cell r="P2476" t="str">
            <v>C008___8</v>
          </cell>
          <cell r="Q2476" t="str">
            <v>C0528200</v>
          </cell>
          <cell r="T2476">
            <v>10000</v>
          </cell>
          <cell r="U2476">
            <v>10000</v>
          </cell>
          <cell r="W2476">
            <v>10000</v>
          </cell>
        </row>
        <row r="2477">
          <cell r="P2477" t="str">
            <v>___</v>
          </cell>
          <cell r="Q2477" t="str">
            <v/>
          </cell>
          <cell r="T2477">
            <v>0</v>
          </cell>
          <cell r="U2477">
            <v>0</v>
          </cell>
          <cell r="W2477">
            <v>0</v>
          </cell>
        </row>
        <row r="2478">
          <cell r="P2478" t="str">
            <v>___</v>
          </cell>
          <cell r="Q2478" t="str">
            <v/>
          </cell>
          <cell r="T2478">
            <v>0</v>
          </cell>
          <cell r="U2478">
            <v>0</v>
          </cell>
          <cell r="W2478">
            <v>0</v>
          </cell>
        </row>
        <row r="2479">
          <cell r="P2479" t="str">
            <v>___</v>
          </cell>
          <cell r="Q2479" t="str">
            <v/>
          </cell>
          <cell r="T2479">
            <v>0</v>
          </cell>
          <cell r="U2479">
            <v>0</v>
          </cell>
          <cell r="W2479">
            <v>0</v>
          </cell>
        </row>
        <row r="2480">
          <cell r="P2480" t="str">
            <v>___</v>
          </cell>
          <cell r="Q2480" t="str">
            <v/>
          </cell>
          <cell r="T2480">
            <v>0</v>
          </cell>
          <cell r="U2480">
            <v>0</v>
          </cell>
          <cell r="W2480">
            <v>0</v>
          </cell>
        </row>
        <row r="2481">
          <cell r="P2481" t="str">
            <v>___</v>
          </cell>
          <cell r="Q2481" t="str">
            <v/>
          </cell>
          <cell r="T2481">
            <v>0</v>
          </cell>
          <cell r="U2481">
            <v>0</v>
          </cell>
          <cell r="W2481">
            <v>0</v>
          </cell>
        </row>
        <row r="2482">
          <cell r="P2482" t="str">
            <v>___</v>
          </cell>
          <cell r="Q2482" t="str">
            <v/>
          </cell>
          <cell r="T2482">
            <v>0</v>
          </cell>
          <cell r="U2482">
            <v>0</v>
          </cell>
          <cell r="W2482">
            <v>0</v>
          </cell>
        </row>
        <row r="2483">
          <cell r="P2483" t="str">
            <v>C008___1</v>
          </cell>
          <cell r="Q2483" t="str">
            <v>C0521005</v>
          </cell>
          <cell r="T2483">
            <v>1150</v>
          </cell>
          <cell r="U2483">
            <v>1170</v>
          </cell>
          <cell r="W2483">
            <v>1170</v>
          </cell>
        </row>
        <row r="2484">
          <cell r="P2484" t="str">
            <v>___</v>
          </cell>
          <cell r="Q2484" t="str">
            <v/>
          </cell>
          <cell r="T2484">
            <v>0</v>
          </cell>
          <cell r="U2484">
            <v>0</v>
          </cell>
          <cell r="W2484">
            <v>0</v>
          </cell>
        </row>
        <row r="2485">
          <cell r="P2485" t="str">
            <v>___</v>
          </cell>
          <cell r="Q2485" t="str">
            <v/>
          </cell>
          <cell r="T2485">
            <v>0</v>
          </cell>
          <cell r="U2485">
            <v>0</v>
          </cell>
          <cell r="W2485">
            <v>0</v>
          </cell>
        </row>
        <row r="2486">
          <cell r="P2486" t="str">
            <v>C008___2</v>
          </cell>
          <cell r="Q2486" t="str">
            <v>C0522400</v>
          </cell>
          <cell r="T2486">
            <v>710</v>
          </cell>
          <cell r="U2486">
            <v>750</v>
          </cell>
          <cell r="W2486">
            <v>750</v>
          </cell>
        </row>
        <row r="2487">
          <cell r="P2487" t="str">
            <v>___</v>
          </cell>
          <cell r="Q2487" t="str">
            <v/>
          </cell>
          <cell r="T2487">
            <v>0</v>
          </cell>
          <cell r="U2487">
            <v>0</v>
          </cell>
          <cell r="W2487">
            <v>0</v>
          </cell>
        </row>
        <row r="2488">
          <cell r="P2488" t="str">
            <v>___</v>
          </cell>
          <cell r="Q2488" t="str">
            <v/>
          </cell>
          <cell r="T2488">
            <v>0</v>
          </cell>
          <cell r="U2488">
            <v>0</v>
          </cell>
          <cell r="W2488">
            <v>0</v>
          </cell>
        </row>
        <row r="2489">
          <cell r="P2489" t="str">
            <v>C008___4</v>
          </cell>
          <cell r="Q2489" t="str">
            <v>C0524501</v>
          </cell>
          <cell r="T2489">
            <v>1440</v>
          </cell>
          <cell r="U2489">
            <v>1440</v>
          </cell>
          <cell r="W2489">
            <v>1440</v>
          </cell>
        </row>
        <row r="2490">
          <cell r="P2490" t="str">
            <v>C008___4</v>
          </cell>
          <cell r="Q2490" t="str">
            <v>C0524502</v>
          </cell>
          <cell r="T2490">
            <v>5060</v>
          </cell>
          <cell r="U2490">
            <v>5060</v>
          </cell>
          <cell r="W2490">
            <v>4780</v>
          </cell>
        </row>
        <row r="2491">
          <cell r="P2491" t="str">
            <v>C008___4</v>
          </cell>
          <cell r="Q2491" t="str">
            <v>C0524503</v>
          </cell>
          <cell r="T2491">
            <v>830</v>
          </cell>
          <cell r="U2491">
            <v>1000</v>
          </cell>
          <cell r="W2491">
            <v>1000</v>
          </cell>
        </row>
        <row r="2492">
          <cell r="P2492" t="str">
            <v>___</v>
          </cell>
          <cell r="Q2492" t="str">
            <v/>
          </cell>
          <cell r="T2492">
            <v>0</v>
          </cell>
          <cell r="U2492">
            <v>0</v>
          </cell>
          <cell r="W2492">
            <v>0</v>
          </cell>
        </row>
        <row r="2493">
          <cell r="P2493" t="str">
            <v>___</v>
          </cell>
          <cell r="Q2493" t="str">
            <v/>
          </cell>
          <cell r="T2493">
            <v>0</v>
          </cell>
          <cell r="U2493">
            <v>0</v>
          </cell>
          <cell r="W2493">
            <v>0</v>
          </cell>
        </row>
        <row r="2494">
          <cell r="P2494" t="str">
            <v>C008___6</v>
          </cell>
          <cell r="Q2494" t="str">
            <v>C0526000</v>
          </cell>
          <cell r="T2494">
            <v>41000</v>
          </cell>
          <cell r="U2494">
            <v>36500</v>
          </cell>
          <cell r="W2494">
            <v>38900</v>
          </cell>
        </row>
        <row r="2495">
          <cell r="P2495" t="str">
            <v>___</v>
          </cell>
          <cell r="T2495">
            <v>0</v>
          </cell>
          <cell r="U2495">
            <v>0</v>
          </cell>
          <cell r="W2495">
            <v>0</v>
          </cell>
        </row>
        <row r="2496">
          <cell r="P2496" t="str">
            <v>___</v>
          </cell>
          <cell r="T2496">
            <v>0</v>
          </cell>
          <cell r="U2496">
            <v>0</v>
          </cell>
          <cell r="W2496">
            <v>0</v>
          </cell>
        </row>
        <row r="2497">
          <cell r="P2497" t="str">
            <v>___</v>
          </cell>
          <cell r="T2497">
            <v>0</v>
          </cell>
          <cell r="U2497">
            <v>0</v>
          </cell>
          <cell r="W2497">
            <v>0</v>
          </cell>
        </row>
        <row r="2498">
          <cell r="P2498" t="str">
            <v>___</v>
          </cell>
          <cell r="T2498">
            <v>0</v>
          </cell>
          <cell r="U2498">
            <v>0</v>
          </cell>
          <cell r="W2498">
            <v>0</v>
          </cell>
        </row>
        <row r="2499">
          <cell r="P2499" t="str">
            <v>___</v>
          </cell>
          <cell r="T2499">
            <v>0</v>
          </cell>
          <cell r="U2499">
            <v>0</v>
          </cell>
          <cell r="W2499">
            <v>0</v>
          </cell>
        </row>
        <row r="2500">
          <cell r="P2500" t="str">
            <v>___</v>
          </cell>
          <cell r="T2500">
            <v>0</v>
          </cell>
          <cell r="U2500">
            <v>0</v>
          </cell>
          <cell r="W2500">
            <v>0</v>
          </cell>
        </row>
        <row r="2501">
          <cell r="P2501" t="str">
            <v>___H</v>
          </cell>
          <cell r="T2501">
            <v>0</v>
          </cell>
          <cell r="U2501">
            <v>0</v>
          </cell>
          <cell r="W2501">
            <v>0</v>
          </cell>
        </row>
        <row r="2502">
          <cell r="P2502" t="str">
            <v>___B</v>
          </cell>
          <cell r="T2502">
            <v>0</v>
          </cell>
          <cell r="U2502">
            <v>0</v>
          </cell>
          <cell r="W2502">
            <v>0</v>
          </cell>
        </row>
        <row r="2503">
          <cell r="P2503" t="str">
            <v>___L</v>
          </cell>
          <cell r="T2503" t="str">
            <v>Original</v>
          </cell>
          <cell r="U2503" t="str">
            <v>Revised</v>
          </cell>
          <cell r="W2503" t="str">
            <v>Original</v>
          </cell>
        </row>
        <row r="2504">
          <cell r="P2504" t="str">
            <v>___C</v>
          </cell>
          <cell r="T2504" t="str">
            <v>2012/13</v>
          </cell>
          <cell r="U2504" t="str">
            <v>2012/13</v>
          </cell>
          <cell r="W2504" t="str">
            <v>2013/14</v>
          </cell>
        </row>
        <row r="2505">
          <cell r="P2505" t="str">
            <v>___</v>
          </cell>
          <cell r="T2505">
            <v>0</v>
          </cell>
          <cell r="U2505">
            <v>0</v>
          </cell>
          <cell r="W2505">
            <v>0</v>
          </cell>
        </row>
        <row r="2506">
          <cell r="P2506" t="str">
            <v>___D</v>
          </cell>
          <cell r="T2506">
            <v>0</v>
          </cell>
          <cell r="U2506">
            <v>0</v>
          </cell>
          <cell r="W2506">
            <v>0</v>
          </cell>
        </row>
        <row r="2507">
          <cell r="P2507" t="str">
            <v>___</v>
          </cell>
          <cell r="T2507">
            <v>0</v>
          </cell>
          <cell r="U2507">
            <v>0</v>
          </cell>
          <cell r="W2507">
            <v>0</v>
          </cell>
        </row>
        <row r="2508">
          <cell r="P2508" t="str">
            <v>___</v>
          </cell>
          <cell r="T2508">
            <v>0</v>
          </cell>
          <cell r="U2508">
            <v>0</v>
          </cell>
          <cell r="W2508">
            <v>0</v>
          </cell>
        </row>
        <row r="2509">
          <cell r="P2509" t="str">
            <v>D001___1</v>
          </cell>
          <cell r="Q2509" t="str">
            <v>D0011000</v>
          </cell>
          <cell r="T2509">
            <v>148350</v>
          </cell>
          <cell r="U2509">
            <v>152080</v>
          </cell>
          <cell r="W2509">
            <v>135100</v>
          </cell>
        </row>
        <row r="2510">
          <cell r="P2510" t="str">
            <v>D001___1</v>
          </cell>
          <cell r="Q2510" t="str">
            <v>D0011002</v>
          </cell>
          <cell r="T2510">
            <v>0</v>
          </cell>
          <cell r="U2510">
            <v>0</v>
          </cell>
          <cell r="W2510">
            <v>0</v>
          </cell>
        </row>
        <row r="2511">
          <cell r="P2511" t="str">
            <v>D001___1</v>
          </cell>
          <cell r="Q2511" t="str">
            <v>D0011010</v>
          </cell>
          <cell r="T2511">
            <v>0</v>
          </cell>
          <cell r="U2511">
            <v>0</v>
          </cell>
          <cell r="W2511">
            <v>0</v>
          </cell>
        </row>
        <row r="2512">
          <cell r="P2512" t="str">
            <v>___</v>
          </cell>
          <cell r="Q2512" t="str">
            <v/>
          </cell>
          <cell r="T2512">
            <v>0</v>
          </cell>
          <cell r="U2512">
            <v>0</v>
          </cell>
          <cell r="W2512">
            <v>0</v>
          </cell>
        </row>
        <row r="2513">
          <cell r="P2513" t="str">
            <v>___</v>
          </cell>
          <cell r="Q2513" t="str">
            <v/>
          </cell>
          <cell r="T2513">
            <v>0</v>
          </cell>
          <cell r="U2513">
            <v>0</v>
          </cell>
          <cell r="W2513">
            <v>0</v>
          </cell>
        </row>
        <row r="2514">
          <cell r="P2514" t="str">
            <v>D001___3</v>
          </cell>
          <cell r="Q2514" t="str">
            <v>D0013100</v>
          </cell>
          <cell r="T2514">
            <v>8500</v>
          </cell>
          <cell r="U2514">
            <v>8500</v>
          </cell>
          <cell r="W2514">
            <v>8500</v>
          </cell>
        </row>
        <row r="2515">
          <cell r="P2515" t="str">
            <v>___</v>
          </cell>
          <cell r="Q2515" t="str">
            <v/>
          </cell>
          <cell r="T2515">
            <v>0</v>
          </cell>
          <cell r="U2515">
            <v>0</v>
          </cell>
          <cell r="W2515">
            <v>0</v>
          </cell>
        </row>
        <row r="2516">
          <cell r="P2516" t="str">
            <v>___</v>
          </cell>
          <cell r="Q2516" t="str">
            <v/>
          </cell>
          <cell r="T2516">
            <v>0</v>
          </cell>
          <cell r="U2516">
            <v>0</v>
          </cell>
          <cell r="W2516">
            <v>0</v>
          </cell>
        </row>
        <row r="2517">
          <cell r="P2517" t="str">
            <v>D001___4</v>
          </cell>
          <cell r="Q2517" t="str">
            <v>D0014200</v>
          </cell>
          <cell r="T2517">
            <v>200</v>
          </cell>
          <cell r="U2517">
            <v>200</v>
          </cell>
          <cell r="W2517">
            <v>200</v>
          </cell>
        </row>
        <row r="2518">
          <cell r="P2518" t="str">
            <v>D001___4</v>
          </cell>
          <cell r="Q2518" t="str">
            <v>D0014300</v>
          </cell>
          <cell r="T2518">
            <v>900</v>
          </cell>
          <cell r="U2518">
            <v>900</v>
          </cell>
          <cell r="W2518">
            <v>900</v>
          </cell>
        </row>
        <row r="2519">
          <cell r="P2519" t="str">
            <v>D001___4</v>
          </cell>
          <cell r="Q2519" t="str">
            <v>D0014301</v>
          </cell>
          <cell r="T2519">
            <v>0</v>
          </cell>
          <cell r="U2519">
            <v>0</v>
          </cell>
          <cell r="W2519">
            <v>0</v>
          </cell>
        </row>
        <row r="2520">
          <cell r="P2520" t="str">
            <v>D001___4</v>
          </cell>
          <cell r="Q2520" t="str">
            <v>D0014400</v>
          </cell>
          <cell r="T2520">
            <v>900</v>
          </cell>
          <cell r="U2520">
            <v>900</v>
          </cell>
          <cell r="W2520">
            <v>900</v>
          </cell>
        </row>
        <row r="2521">
          <cell r="P2521" t="str">
            <v>D001___4</v>
          </cell>
          <cell r="Q2521" t="str">
            <v>D0014500</v>
          </cell>
          <cell r="T2521">
            <v>4100</v>
          </cell>
          <cell r="U2521">
            <v>100</v>
          </cell>
          <cell r="W2521">
            <v>100</v>
          </cell>
        </row>
        <row r="2522">
          <cell r="P2522" t="str">
            <v>D001___4</v>
          </cell>
          <cell r="Q2522" t="str">
            <v>D0014600</v>
          </cell>
          <cell r="T2522">
            <v>0</v>
          </cell>
          <cell r="U2522">
            <v>0</v>
          </cell>
          <cell r="W2522">
            <v>0</v>
          </cell>
        </row>
        <row r="2523">
          <cell r="P2523" t="str">
            <v>D001___4</v>
          </cell>
          <cell r="Q2523" t="str">
            <v>D0014700</v>
          </cell>
          <cell r="T2523">
            <v>7250</v>
          </cell>
          <cell r="U2523">
            <v>11250</v>
          </cell>
          <cell r="W2523">
            <v>10250</v>
          </cell>
        </row>
        <row r="2524">
          <cell r="P2524" t="str">
            <v>___</v>
          </cell>
          <cell r="Q2524" t="str">
            <v/>
          </cell>
          <cell r="T2524">
            <v>0</v>
          </cell>
          <cell r="U2524">
            <v>0</v>
          </cell>
          <cell r="W2524">
            <v>0</v>
          </cell>
        </row>
        <row r="2525">
          <cell r="P2525" t="str">
            <v>___</v>
          </cell>
          <cell r="Q2525" t="str">
            <v/>
          </cell>
          <cell r="T2525">
            <v>0</v>
          </cell>
          <cell r="U2525">
            <v>0</v>
          </cell>
          <cell r="W2525">
            <v>0</v>
          </cell>
        </row>
        <row r="2526">
          <cell r="P2526" t="str">
            <v>___</v>
          </cell>
          <cell r="Q2526" t="str">
            <v/>
          </cell>
          <cell r="T2526">
            <v>0</v>
          </cell>
          <cell r="U2526">
            <v>0</v>
          </cell>
          <cell r="W2526">
            <v>0</v>
          </cell>
        </row>
        <row r="2527">
          <cell r="P2527" t="str">
            <v>___</v>
          </cell>
          <cell r="Q2527" t="str">
            <v/>
          </cell>
          <cell r="T2527">
            <v>0</v>
          </cell>
          <cell r="U2527">
            <v>0</v>
          </cell>
          <cell r="W2527">
            <v>0</v>
          </cell>
        </row>
        <row r="2528">
          <cell r="P2528" t="str">
            <v>___</v>
          </cell>
          <cell r="Q2528" t="str">
            <v/>
          </cell>
          <cell r="T2528">
            <v>0</v>
          </cell>
          <cell r="U2528">
            <v>0</v>
          </cell>
          <cell r="W2528">
            <v>0</v>
          </cell>
        </row>
        <row r="2529">
          <cell r="P2529" t="str">
            <v>D001___8</v>
          </cell>
          <cell r="Q2529" t="str">
            <v>D0018003</v>
          </cell>
          <cell r="T2529">
            <v>0</v>
          </cell>
          <cell r="U2529">
            <v>0</v>
          </cell>
          <cell r="W2529">
            <v>0</v>
          </cell>
        </row>
        <row r="2530">
          <cell r="P2530" t="str">
            <v>D001___8</v>
          </cell>
          <cell r="Q2530" t="str">
            <v>D0018205</v>
          </cell>
          <cell r="T2530">
            <v>153000</v>
          </cell>
          <cell r="U2530">
            <v>163000</v>
          </cell>
          <cell r="W2530">
            <v>153000</v>
          </cell>
        </row>
        <row r="2531">
          <cell r="P2531" t="str">
            <v>___</v>
          </cell>
          <cell r="Q2531" t="str">
            <v/>
          </cell>
          <cell r="T2531">
            <v>0</v>
          </cell>
          <cell r="U2531">
            <v>0</v>
          </cell>
          <cell r="W2531">
            <v>0</v>
          </cell>
        </row>
        <row r="2532">
          <cell r="P2532" t="str">
            <v>___</v>
          </cell>
          <cell r="Q2532" t="str">
            <v/>
          </cell>
          <cell r="T2532">
            <v>0</v>
          </cell>
          <cell r="U2532">
            <v>0</v>
          </cell>
          <cell r="W2532">
            <v>0</v>
          </cell>
        </row>
        <row r="2533">
          <cell r="P2533" t="str">
            <v>___</v>
          </cell>
          <cell r="Q2533" t="str">
            <v/>
          </cell>
          <cell r="T2533">
            <v>0</v>
          </cell>
          <cell r="U2533">
            <v>0</v>
          </cell>
          <cell r="W2533">
            <v>0</v>
          </cell>
        </row>
        <row r="2534">
          <cell r="P2534" t="str">
            <v>___</v>
          </cell>
          <cell r="Q2534" t="str">
            <v/>
          </cell>
          <cell r="T2534">
            <v>0</v>
          </cell>
          <cell r="U2534">
            <v>0</v>
          </cell>
          <cell r="W2534">
            <v>0</v>
          </cell>
        </row>
        <row r="2535">
          <cell r="P2535" t="str">
            <v>___</v>
          </cell>
          <cell r="Q2535" t="str">
            <v/>
          </cell>
          <cell r="T2535">
            <v>0</v>
          </cell>
          <cell r="U2535">
            <v>0</v>
          </cell>
          <cell r="W2535">
            <v>0</v>
          </cell>
        </row>
        <row r="2536">
          <cell r="P2536" t="str">
            <v>___</v>
          </cell>
          <cell r="Q2536" t="str">
            <v/>
          </cell>
          <cell r="T2536">
            <v>0</v>
          </cell>
          <cell r="U2536">
            <v>0</v>
          </cell>
          <cell r="W2536">
            <v>0</v>
          </cell>
        </row>
        <row r="2537">
          <cell r="P2537" t="str">
            <v>D001___1</v>
          </cell>
          <cell r="Q2537" t="str">
            <v>D0011005</v>
          </cell>
          <cell r="T2537">
            <v>860</v>
          </cell>
          <cell r="U2537">
            <v>880</v>
          </cell>
          <cell r="W2537">
            <v>880</v>
          </cell>
        </row>
        <row r="2538">
          <cell r="P2538" t="str">
            <v>___</v>
          </cell>
          <cell r="Q2538" t="str">
            <v/>
          </cell>
          <cell r="T2538">
            <v>0</v>
          </cell>
          <cell r="U2538">
            <v>0</v>
          </cell>
          <cell r="W2538">
            <v>0</v>
          </cell>
        </row>
        <row r="2539">
          <cell r="P2539" t="str">
            <v>___</v>
          </cell>
          <cell r="Q2539" t="str">
            <v/>
          </cell>
          <cell r="T2539">
            <v>0</v>
          </cell>
          <cell r="U2539">
            <v>0</v>
          </cell>
          <cell r="W2539">
            <v>0</v>
          </cell>
        </row>
        <row r="2540">
          <cell r="P2540" t="str">
            <v>D001___4</v>
          </cell>
          <cell r="Q2540" t="str">
            <v>D0014501</v>
          </cell>
          <cell r="T2540">
            <v>1260</v>
          </cell>
          <cell r="U2540">
            <v>1260</v>
          </cell>
          <cell r="W2540">
            <v>1260</v>
          </cell>
        </row>
        <row r="2541">
          <cell r="P2541" t="str">
            <v>D001___4</v>
          </cell>
          <cell r="Q2541" t="str">
            <v>D0014502</v>
          </cell>
          <cell r="T2541">
            <v>7070</v>
          </cell>
          <cell r="U2541">
            <v>7070</v>
          </cell>
          <cell r="W2541">
            <v>6680</v>
          </cell>
        </row>
        <row r="2542">
          <cell r="P2542" t="str">
            <v>D001___4</v>
          </cell>
          <cell r="Q2542" t="str">
            <v>D0014503</v>
          </cell>
          <cell r="T2542">
            <v>2150</v>
          </cell>
          <cell r="U2542">
            <v>2580</v>
          </cell>
          <cell r="W2542">
            <v>2580</v>
          </cell>
        </row>
        <row r="2543">
          <cell r="P2543" t="str">
            <v>___</v>
          </cell>
          <cell r="Q2543" t="str">
            <v/>
          </cell>
          <cell r="T2543">
            <v>0</v>
          </cell>
          <cell r="U2543">
            <v>0</v>
          </cell>
          <cell r="W2543">
            <v>0</v>
          </cell>
        </row>
        <row r="2544">
          <cell r="P2544" t="str">
            <v>___</v>
          </cell>
          <cell r="Q2544" t="str">
            <v/>
          </cell>
          <cell r="T2544">
            <v>0</v>
          </cell>
          <cell r="U2544">
            <v>0</v>
          </cell>
          <cell r="W2544">
            <v>0</v>
          </cell>
        </row>
        <row r="2545">
          <cell r="P2545" t="str">
            <v>D001___5</v>
          </cell>
          <cell r="Q2545" t="str">
            <v>D0015100</v>
          </cell>
          <cell r="T2545">
            <v>1890</v>
          </cell>
          <cell r="U2545">
            <v>1890</v>
          </cell>
          <cell r="W2545">
            <v>1890</v>
          </cell>
        </row>
        <row r="2546">
          <cell r="P2546" t="str">
            <v>___</v>
          </cell>
          <cell r="Q2546" t="str">
            <v/>
          </cell>
          <cell r="T2546">
            <v>0</v>
          </cell>
          <cell r="U2546">
            <v>0</v>
          </cell>
          <cell r="W2546">
            <v>0</v>
          </cell>
        </row>
        <row r="2547">
          <cell r="P2547" t="str">
            <v>___</v>
          </cell>
          <cell r="Q2547" t="str">
            <v/>
          </cell>
          <cell r="T2547">
            <v>0</v>
          </cell>
          <cell r="U2547">
            <v>0</v>
          </cell>
          <cell r="W2547">
            <v>0</v>
          </cell>
        </row>
        <row r="2548">
          <cell r="P2548" t="str">
            <v>D001___6</v>
          </cell>
          <cell r="Q2548" t="str">
            <v>D0016000</v>
          </cell>
          <cell r="T2548">
            <v>112300</v>
          </cell>
          <cell r="U2548">
            <v>98900</v>
          </cell>
          <cell r="W2548">
            <v>106200</v>
          </cell>
        </row>
        <row r="2549">
          <cell r="P2549" t="str">
            <v>___</v>
          </cell>
          <cell r="Q2549" t="str">
            <v/>
          </cell>
          <cell r="T2549">
            <v>0</v>
          </cell>
          <cell r="U2549">
            <v>0</v>
          </cell>
          <cell r="W2549">
            <v>0</v>
          </cell>
        </row>
        <row r="2550">
          <cell r="P2550" t="str">
            <v>___</v>
          </cell>
          <cell r="T2550">
            <v>0</v>
          </cell>
          <cell r="U2550">
            <v>0</v>
          </cell>
          <cell r="W2550">
            <v>0</v>
          </cell>
        </row>
        <row r="2551">
          <cell r="P2551" t="str">
            <v>___</v>
          </cell>
          <cell r="T2551">
            <v>0</v>
          </cell>
          <cell r="U2551">
            <v>0</v>
          </cell>
          <cell r="W2551">
            <v>0</v>
          </cell>
        </row>
        <row r="2552">
          <cell r="P2552" t="str">
            <v>___</v>
          </cell>
          <cell r="T2552">
            <v>0</v>
          </cell>
          <cell r="U2552">
            <v>0</v>
          </cell>
          <cell r="W2552">
            <v>0</v>
          </cell>
        </row>
        <row r="2553">
          <cell r="P2553" t="str">
            <v>___</v>
          </cell>
          <cell r="T2553">
            <v>0</v>
          </cell>
          <cell r="U2553">
            <v>0</v>
          </cell>
          <cell r="W2553">
            <v>0</v>
          </cell>
        </row>
        <row r="2554">
          <cell r="P2554" t="str">
            <v>___</v>
          </cell>
          <cell r="T2554">
            <v>0</v>
          </cell>
          <cell r="U2554">
            <v>0</v>
          </cell>
          <cell r="W2554">
            <v>0</v>
          </cell>
        </row>
        <row r="2555">
          <cell r="P2555" t="str">
            <v>___H</v>
          </cell>
          <cell r="T2555">
            <v>0</v>
          </cell>
          <cell r="U2555">
            <v>0</v>
          </cell>
          <cell r="W2555">
            <v>0</v>
          </cell>
        </row>
        <row r="2556">
          <cell r="P2556" t="str">
            <v>___B</v>
          </cell>
          <cell r="T2556">
            <v>0</v>
          </cell>
          <cell r="U2556">
            <v>0</v>
          </cell>
          <cell r="W2556">
            <v>0</v>
          </cell>
        </row>
        <row r="2557">
          <cell r="P2557" t="str">
            <v>___L</v>
          </cell>
          <cell r="T2557" t="str">
            <v>Original</v>
          </cell>
          <cell r="U2557" t="str">
            <v>Revised</v>
          </cell>
          <cell r="W2557" t="str">
            <v>Original</v>
          </cell>
        </row>
        <row r="2558">
          <cell r="P2558" t="str">
            <v>___C</v>
          </cell>
          <cell r="T2558" t="str">
            <v>2012/13</v>
          </cell>
          <cell r="U2558" t="str">
            <v>2012/13</v>
          </cell>
          <cell r="W2558" t="str">
            <v>2013/14</v>
          </cell>
        </row>
        <row r="2559">
          <cell r="P2559" t="str">
            <v>___</v>
          </cell>
          <cell r="T2559">
            <v>0</v>
          </cell>
          <cell r="U2559">
            <v>0</v>
          </cell>
          <cell r="W2559">
            <v>0</v>
          </cell>
        </row>
        <row r="2560">
          <cell r="P2560" t="str">
            <v>___D</v>
          </cell>
          <cell r="T2560">
            <v>0</v>
          </cell>
          <cell r="U2560">
            <v>0</v>
          </cell>
          <cell r="W2560">
            <v>0</v>
          </cell>
        </row>
        <row r="2561">
          <cell r="P2561" t="str">
            <v>___</v>
          </cell>
          <cell r="T2561">
            <v>0</v>
          </cell>
          <cell r="U2561">
            <v>0</v>
          </cell>
          <cell r="W2561">
            <v>0</v>
          </cell>
        </row>
        <row r="2562">
          <cell r="P2562" t="str">
            <v>___</v>
          </cell>
          <cell r="T2562">
            <v>0</v>
          </cell>
          <cell r="U2562">
            <v>0</v>
          </cell>
          <cell r="W2562">
            <v>0</v>
          </cell>
        </row>
        <row r="2563">
          <cell r="P2563" t="str">
            <v>D002___1</v>
          </cell>
          <cell r="Q2563" t="str">
            <v>D0101000</v>
          </cell>
          <cell r="T2563">
            <v>1022650</v>
          </cell>
          <cell r="U2563">
            <v>987150</v>
          </cell>
          <cell r="W2563">
            <v>1059800</v>
          </cell>
        </row>
        <row r="2564">
          <cell r="P2564" t="str">
            <v>D002___1</v>
          </cell>
          <cell r="Q2564" t="str">
            <v>D0101010</v>
          </cell>
          <cell r="T2564">
            <v>0</v>
          </cell>
          <cell r="U2564">
            <v>0</v>
          </cell>
          <cell r="W2564">
            <v>0</v>
          </cell>
        </row>
        <row r="2565">
          <cell r="P2565" t="str">
            <v>___</v>
          </cell>
          <cell r="Q2565" t="str">
            <v/>
          </cell>
          <cell r="T2565">
            <v>0</v>
          </cell>
          <cell r="U2565">
            <v>0</v>
          </cell>
          <cell r="W2565">
            <v>0</v>
          </cell>
        </row>
        <row r="2566">
          <cell r="P2566" t="str">
            <v>___</v>
          </cell>
          <cell r="Q2566" t="str">
            <v/>
          </cell>
          <cell r="T2566">
            <v>0</v>
          </cell>
          <cell r="U2566">
            <v>0</v>
          </cell>
          <cell r="W2566">
            <v>0</v>
          </cell>
        </row>
        <row r="2567">
          <cell r="P2567" t="str">
            <v>D002___3</v>
          </cell>
          <cell r="Q2567" t="str">
            <v>D0103100</v>
          </cell>
          <cell r="T2567">
            <v>29900</v>
          </cell>
          <cell r="U2567">
            <v>29900</v>
          </cell>
          <cell r="W2567">
            <v>29900</v>
          </cell>
        </row>
        <row r="2568">
          <cell r="P2568" t="str">
            <v>D002___3</v>
          </cell>
          <cell r="Q2568" t="str">
            <v>D0103101</v>
          </cell>
          <cell r="T2568">
            <v>500</v>
          </cell>
          <cell r="U2568">
            <v>500</v>
          </cell>
          <cell r="W2568">
            <v>500</v>
          </cell>
        </row>
        <row r="2569">
          <cell r="P2569" t="str">
            <v>___</v>
          </cell>
          <cell r="Q2569" t="str">
            <v/>
          </cell>
          <cell r="T2569">
            <v>0</v>
          </cell>
          <cell r="U2569">
            <v>0</v>
          </cell>
          <cell r="W2569">
            <v>0</v>
          </cell>
        </row>
        <row r="2570">
          <cell r="P2570" t="str">
            <v>___</v>
          </cell>
          <cell r="Q2570" t="str">
            <v/>
          </cell>
          <cell r="T2570">
            <v>0</v>
          </cell>
          <cell r="U2570">
            <v>0</v>
          </cell>
          <cell r="W2570">
            <v>0</v>
          </cell>
        </row>
        <row r="2571">
          <cell r="P2571" t="str">
            <v>D002___4</v>
          </cell>
          <cell r="Q2571" t="str">
            <v>D0104000</v>
          </cell>
          <cell r="T2571">
            <v>750</v>
          </cell>
          <cell r="U2571">
            <v>750</v>
          </cell>
          <cell r="W2571">
            <v>750</v>
          </cell>
        </row>
        <row r="2572">
          <cell r="P2572" t="str">
            <v>D002___4</v>
          </cell>
          <cell r="Q2572" t="str">
            <v>D0104100</v>
          </cell>
          <cell r="T2572">
            <v>0</v>
          </cell>
          <cell r="U2572">
            <v>0</v>
          </cell>
          <cell r="W2572">
            <v>0</v>
          </cell>
        </row>
        <row r="2573">
          <cell r="P2573" t="str">
            <v>D002___4</v>
          </cell>
          <cell r="Q2573" t="str">
            <v>D0104200</v>
          </cell>
          <cell r="T2573">
            <v>200</v>
          </cell>
          <cell r="U2573">
            <v>200</v>
          </cell>
          <cell r="W2573">
            <v>200</v>
          </cell>
        </row>
        <row r="2574">
          <cell r="P2574" t="str">
            <v>D002___4</v>
          </cell>
          <cell r="Q2574" t="str">
            <v>D0104300</v>
          </cell>
          <cell r="T2574">
            <v>2800</v>
          </cell>
          <cell r="U2574">
            <v>2800</v>
          </cell>
          <cell r="W2574">
            <v>2800</v>
          </cell>
        </row>
        <row r="2575">
          <cell r="P2575" t="str">
            <v>D002___4</v>
          </cell>
          <cell r="Q2575" t="str">
            <v>D0104301</v>
          </cell>
          <cell r="T2575">
            <v>1150</v>
          </cell>
          <cell r="U2575">
            <v>1150</v>
          </cell>
          <cell r="W2575">
            <v>1150</v>
          </cell>
        </row>
        <row r="2576">
          <cell r="P2576" t="str">
            <v>D002___4</v>
          </cell>
          <cell r="Q2576" t="str">
            <v>D0104400</v>
          </cell>
          <cell r="T2576">
            <v>54000</v>
          </cell>
          <cell r="U2576">
            <v>54000</v>
          </cell>
          <cell r="W2576">
            <v>26500</v>
          </cell>
        </row>
        <row r="2577">
          <cell r="P2577" t="str">
            <v>D002___4</v>
          </cell>
          <cell r="Q2577" t="str">
            <v>D0104401</v>
          </cell>
          <cell r="T2577">
            <v>0</v>
          </cell>
          <cell r="U2577">
            <v>0</v>
          </cell>
          <cell r="W2577">
            <v>0</v>
          </cell>
        </row>
        <row r="2578">
          <cell r="P2578" t="str">
            <v>D002___4</v>
          </cell>
          <cell r="Q2578" t="str">
            <v>D0104500</v>
          </cell>
          <cell r="T2578">
            <v>2100</v>
          </cell>
          <cell r="U2578">
            <v>2100</v>
          </cell>
          <cell r="W2578">
            <v>2100</v>
          </cell>
        </row>
        <row r="2579">
          <cell r="P2579" t="str">
            <v>D002___4</v>
          </cell>
          <cell r="Q2579" t="str">
            <v>D0104600</v>
          </cell>
          <cell r="T2579">
            <v>14000</v>
          </cell>
          <cell r="U2579">
            <v>14000</v>
          </cell>
          <cell r="W2579">
            <v>14000</v>
          </cell>
        </row>
        <row r="2580">
          <cell r="P2580" t="str">
            <v>D002___4</v>
          </cell>
          <cell r="Q2580" t="str">
            <v>D0104700</v>
          </cell>
          <cell r="T2580">
            <v>0</v>
          </cell>
          <cell r="U2580">
            <v>0</v>
          </cell>
          <cell r="W2580">
            <v>0</v>
          </cell>
        </row>
        <row r="2581">
          <cell r="P2581" t="str">
            <v>D002___4</v>
          </cell>
          <cell r="Q2581" t="str">
            <v>D0104701</v>
          </cell>
          <cell r="T2581">
            <v>11000</v>
          </cell>
          <cell r="U2581">
            <v>11000</v>
          </cell>
          <cell r="W2581">
            <v>11000</v>
          </cell>
        </row>
        <row r="2582">
          <cell r="P2582" t="str">
            <v>___</v>
          </cell>
          <cell r="Q2582" t="str">
            <v/>
          </cell>
          <cell r="T2582">
            <v>0</v>
          </cell>
          <cell r="U2582">
            <v>0</v>
          </cell>
          <cell r="W2582">
            <v>0</v>
          </cell>
        </row>
        <row r="2583">
          <cell r="P2583" t="str">
            <v>___</v>
          </cell>
          <cell r="Q2583" t="str">
            <v/>
          </cell>
          <cell r="T2583">
            <v>0</v>
          </cell>
          <cell r="U2583">
            <v>0</v>
          </cell>
          <cell r="W2583">
            <v>0</v>
          </cell>
        </row>
        <row r="2584">
          <cell r="P2584" t="str">
            <v>___</v>
          </cell>
          <cell r="Q2584" t="str">
            <v/>
          </cell>
          <cell r="T2584">
            <v>0</v>
          </cell>
          <cell r="U2584">
            <v>0</v>
          </cell>
          <cell r="W2584">
            <v>0</v>
          </cell>
        </row>
        <row r="2585">
          <cell r="P2585" t="str">
            <v>___</v>
          </cell>
          <cell r="Q2585" t="str">
            <v/>
          </cell>
          <cell r="T2585">
            <v>0</v>
          </cell>
          <cell r="U2585">
            <v>0</v>
          </cell>
          <cell r="W2585">
            <v>0</v>
          </cell>
        </row>
        <row r="2586">
          <cell r="P2586" t="str">
            <v>___</v>
          </cell>
          <cell r="Q2586" t="str">
            <v/>
          </cell>
          <cell r="T2586">
            <v>0</v>
          </cell>
          <cell r="U2586">
            <v>0</v>
          </cell>
          <cell r="W2586">
            <v>0</v>
          </cell>
        </row>
        <row r="2587">
          <cell r="P2587" t="str">
            <v>D002___8</v>
          </cell>
          <cell r="Q2587" t="str">
            <v>D0108000</v>
          </cell>
          <cell r="T2587">
            <v>0</v>
          </cell>
          <cell r="U2587">
            <v>0</v>
          </cell>
          <cell r="W2587">
            <v>0</v>
          </cell>
        </row>
        <row r="2588">
          <cell r="P2588" t="str">
            <v>D002___8</v>
          </cell>
          <cell r="Q2588" t="str">
            <v>D0108003</v>
          </cell>
          <cell r="T2588">
            <v>0</v>
          </cell>
          <cell r="U2588">
            <v>0</v>
          </cell>
          <cell r="W2588">
            <v>0</v>
          </cell>
        </row>
        <row r="2589">
          <cell r="P2589" t="str">
            <v>D002a___8</v>
          </cell>
          <cell r="Q2589" t="str">
            <v>D0108100</v>
          </cell>
          <cell r="T2589">
            <v>29000</v>
          </cell>
          <cell r="U2589">
            <v>29000</v>
          </cell>
          <cell r="W2589">
            <v>29000</v>
          </cell>
        </row>
        <row r="2590">
          <cell r="P2590" t="str">
            <v>D002a___8</v>
          </cell>
          <cell r="Q2590" t="str">
            <v>D0108200</v>
          </cell>
          <cell r="T2590">
            <v>0</v>
          </cell>
          <cell r="U2590">
            <v>0</v>
          </cell>
          <cell r="W2590">
            <v>0</v>
          </cell>
        </row>
        <row r="2591">
          <cell r="P2591" t="str">
            <v>D002b___8</v>
          </cell>
          <cell r="Q2591" t="str">
            <v>D0108204</v>
          </cell>
          <cell r="T2591">
            <v>446000</v>
          </cell>
          <cell r="U2591">
            <v>446000</v>
          </cell>
          <cell r="W2591">
            <v>446000</v>
          </cell>
        </row>
        <row r="2592">
          <cell r="P2592" t="str">
            <v>___</v>
          </cell>
          <cell r="Q2592" t="str">
            <v/>
          </cell>
          <cell r="T2592">
            <v>0</v>
          </cell>
          <cell r="U2592">
            <v>0</v>
          </cell>
          <cell r="W2592">
            <v>0</v>
          </cell>
        </row>
        <row r="2593">
          <cell r="P2593" t="str">
            <v>___</v>
          </cell>
          <cell r="Q2593" t="str">
            <v/>
          </cell>
          <cell r="T2593">
            <v>0</v>
          </cell>
          <cell r="U2593">
            <v>0</v>
          </cell>
          <cell r="W2593">
            <v>0</v>
          </cell>
        </row>
        <row r="2594">
          <cell r="P2594" t="str">
            <v>___</v>
          </cell>
          <cell r="Q2594" t="str">
            <v/>
          </cell>
          <cell r="T2594">
            <v>0</v>
          </cell>
          <cell r="U2594">
            <v>0</v>
          </cell>
          <cell r="W2594">
            <v>0</v>
          </cell>
        </row>
        <row r="2595">
          <cell r="P2595" t="str">
            <v>___</v>
          </cell>
          <cell r="Q2595" t="str">
            <v/>
          </cell>
          <cell r="T2595">
            <v>0</v>
          </cell>
          <cell r="U2595">
            <v>0</v>
          </cell>
          <cell r="W2595">
            <v>0</v>
          </cell>
        </row>
        <row r="2596">
          <cell r="P2596" t="str">
            <v>___</v>
          </cell>
          <cell r="Q2596" t="str">
            <v/>
          </cell>
          <cell r="T2596">
            <v>0</v>
          </cell>
          <cell r="U2596">
            <v>0</v>
          </cell>
          <cell r="W2596">
            <v>0</v>
          </cell>
        </row>
        <row r="2597">
          <cell r="P2597" t="str">
            <v>___</v>
          </cell>
          <cell r="Q2597" t="str">
            <v/>
          </cell>
          <cell r="T2597">
            <v>0</v>
          </cell>
          <cell r="U2597">
            <v>0</v>
          </cell>
          <cell r="W2597">
            <v>0</v>
          </cell>
        </row>
        <row r="2598">
          <cell r="P2598" t="str">
            <v>D002___1</v>
          </cell>
          <cell r="Q2598" t="str">
            <v>D0101005</v>
          </cell>
          <cell r="T2598">
            <v>7010</v>
          </cell>
          <cell r="U2598">
            <v>7140</v>
          </cell>
          <cell r="W2598">
            <v>7140</v>
          </cell>
        </row>
        <row r="2599">
          <cell r="P2599" t="str">
            <v>___</v>
          </cell>
          <cell r="Q2599" t="str">
            <v/>
          </cell>
          <cell r="T2599">
            <v>0</v>
          </cell>
          <cell r="U2599">
            <v>0</v>
          </cell>
          <cell r="W2599">
            <v>0</v>
          </cell>
        </row>
        <row r="2600">
          <cell r="P2600" t="str">
            <v>___</v>
          </cell>
          <cell r="Q2600" t="str">
            <v/>
          </cell>
          <cell r="T2600">
            <v>0</v>
          </cell>
          <cell r="U2600">
            <v>0</v>
          </cell>
          <cell r="W2600">
            <v>0</v>
          </cell>
        </row>
        <row r="2601">
          <cell r="P2601" t="str">
            <v>D002___4</v>
          </cell>
          <cell r="Q2601" t="str">
            <v>D0104501</v>
          </cell>
          <cell r="T2601">
            <v>8460</v>
          </cell>
          <cell r="U2601">
            <v>8460</v>
          </cell>
          <cell r="W2601">
            <v>8460</v>
          </cell>
        </row>
        <row r="2602">
          <cell r="P2602" t="str">
            <v>D002___4</v>
          </cell>
          <cell r="Q2602" t="str">
            <v>D0104502</v>
          </cell>
          <cell r="T2602">
            <v>45740</v>
          </cell>
          <cell r="U2602">
            <v>45740</v>
          </cell>
          <cell r="W2602">
            <v>43230</v>
          </cell>
        </row>
        <row r="2603">
          <cell r="P2603" t="str">
            <v>D002___4</v>
          </cell>
          <cell r="Q2603" t="str">
            <v>D0104503</v>
          </cell>
          <cell r="T2603">
            <v>13850</v>
          </cell>
          <cell r="U2603">
            <v>16640</v>
          </cell>
          <cell r="W2603">
            <v>16640</v>
          </cell>
        </row>
        <row r="2604">
          <cell r="P2604" t="str">
            <v>___</v>
          </cell>
          <cell r="Q2604" t="str">
            <v/>
          </cell>
          <cell r="T2604">
            <v>0</v>
          </cell>
          <cell r="U2604">
            <v>0</v>
          </cell>
          <cell r="W2604">
            <v>0</v>
          </cell>
        </row>
        <row r="2605">
          <cell r="P2605" t="str">
            <v>___</v>
          </cell>
          <cell r="Q2605" t="str">
            <v/>
          </cell>
          <cell r="T2605">
            <v>0</v>
          </cell>
          <cell r="U2605">
            <v>0</v>
          </cell>
          <cell r="W2605">
            <v>0</v>
          </cell>
        </row>
        <row r="2606">
          <cell r="P2606" t="str">
            <v>D002___6</v>
          </cell>
          <cell r="Q2606" t="str">
            <v>D0106000</v>
          </cell>
          <cell r="T2606">
            <v>330400</v>
          </cell>
          <cell r="U2606">
            <v>298200</v>
          </cell>
          <cell r="W2606">
            <v>313500</v>
          </cell>
        </row>
        <row r="2607">
          <cell r="P2607" t="str">
            <v>___</v>
          </cell>
          <cell r="Q2607" t="str">
            <v/>
          </cell>
          <cell r="T2607">
            <v>0</v>
          </cell>
          <cell r="U2607">
            <v>0</v>
          </cell>
          <cell r="W2607">
            <v>0</v>
          </cell>
        </row>
        <row r="2608">
          <cell r="P2608" t="str">
            <v>___</v>
          </cell>
          <cell r="Q2608" t="str">
            <v/>
          </cell>
          <cell r="T2608">
            <v>0</v>
          </cell>
          <cell r="U2608">
            <v>0</v>
          </cell>
          <cell r="W2608">
            <v>0</v>
          </cell>
        </row>
        <row r="2609">
          <cell r="P2609" t="str">
            <v>D002c___8</v>
          </cell>
          <cell r="Q2609" t="str">
            <v>D0108600</v>
          </cell>
          <cell r="T2609">
            <v>0</v>
          </cell>
          <cell r="U2609">
            <v>0</v>
          </cell>
          <cell r="W2609">
            <v>0</v>
          </cell>
        </row>
        <row r="2610">
          <cell r="P2610" t="str">
            <v>___</v>
          </cell>
          <cell r="T2610">
            <v>0</v>
          </cell>
          <cell r="U2610">
            <v>0</v>
          </cell>
          <cell r="W2610">
            <v>0</v>
          </cell>
        </row>
        <row r="2611">
          <cell r="P2611" t="str">
            <v>___</v>
          </cell>
          <cell r="T2611">
            <v>0</v>
          </cell>
          <cell r="U2611">
            <v>0</v>
          </cell>
          <cell r="W2611">
            <v>0</v>
          </cell>
        </row>
        <row r="2612">
          <cell r="P2612" t="str">
            <v>___</v>
          </cell>
          <cell r="T2612">
            <v>0</v>
          </cell>
          <cell r="U2612">
            <v>0</v>
          </cell>
          <cell r="W2612">
            <v>0</v>
          </cell>
        </row>
        <row r="2613">
          <cell r="P2613" t="str">
            <v>___</v>
          </cell>
          <cell r="T2613">
            <v>0</v>
          </cell>
          <cell r="U2613">
            <v>0</v>
          </cell>
          <cell r="W2613">
            <v>0</v>
          </cell>
        </row>
        <row r="2614">
          <cell r="P2614" t="str">
            <v>___</v>
          </cell>
          <cell r="T2614">
            <v>0</v>
          </cell>
          <cell r="U2614">
            <v>0</v>
          </cell>
          <cell r="W2614">
            <v>0</v>
          </cell>
        </row>
        <row r="2615">
          <cell r="P2615" t="str">
            <v>___</v>
          </cell>
          <cell r="T2615">
            <v>0</v>
          </cell>
          <cell r="U2615">
            <v>0</v>
          </cell>
          <cell r="W2615">
            <v>0</v>
          </cell>
        </row>
        <row r="2616">
          <cell r="P2616" t="str">
            <v>___H</v>
          </cell>
          <cell r="T2616">
            <v>0</v>
          </cell>
          <cell r="U2616">
            <v>0</v>
          </cell>
          <cell r="W2616">
            <v>0</v>
          </cell>
        </row>
        <row r="2617">
          <cell r="P2617" t="str">
            <v>___B</v>
          </cell>
          <cell r="T2617">
            <v>0</v>
          </cell>
          <cell r="U2617">
            <v>0</v>
          </cell>
          <cell r="W2617">
            <v>0</v>
          </cell>
        </row>
        <row r="2618">
          <cell r="P2618" t="str">
            <v>___L</v>
          </cell>
          <cell r="T2618" t="str">
            <v>Original</v>
          </cell>
          <cell r="U2618" t="str">
            <v>Revised</v>
          </cell>
          <cell r="W2618" t="str">
            <v>Original</v>
          </cell>
        </row>
        <row r="2619">
          <cell r="P2619" t="str">
            <v>___C</v>
          </cell>
          <cell r="T2619" t="str">
            <v>2012/13</v>
          </cell>
          <cell r="U2619" t="str">
            <v>2012/13</v>
          </cell>
          <cell r="W2619" t="str">
            <v>2013/14</v>
          </cell>
        </row>
        <row r="2620">
          <cell r="P2620" t="str">
            <v>___</v>
          </cell>
          <cell r="T2620">
            <v>0</v>
          </cell>
          <cell r="U2620">
            <v>0</v>
          </cell>
          <cell r="W2620">
            <v>0</v>
          </cell>
        </row>
        <row r="2621">
          <cell r="P2621" t="str">
            <v>___D</v>
          </cell>
          <cell r="T2621">
            <v>0</v>
          </cell>
          <cell r="U2621">
            <v>0</v>
          </cell>
          <cell r="W2621">
            <v>0</v>
          </cell>
        </row>
        <row r="2622">
          <cell r="P2622" t="str">
            <v>___</v>
          </cell>
          <cell r="T2622">
            <v>0</v>
          </cell>
          <cell r="U2622">
            <v>0</v>
          </cell>
          <cell r="W2622">
            <v>0</v>
          </cell>
        </row>
        <row r="2623">
          <cell r="P2623" t="str">
            <v>___</v>
          </cell>
          <cell r="T2623">
            <v>0</v>
          </cell>
          <cell r="U2623">
            <v>0</v>
          </cell>
          <cell r="W2623">
            <v>0</v>
          </cell>
        </row>
        <row r="2624">
          <cell r="P2624" t="str">
            <v>D003___1</v>
          </cell>
          <cell r="Q2624" t="str">
            <v>D0201000</v>
          </cell>
          <cell r="T2624">
            <v>318300</v>
          </cell>
          <cell r="U2624">
            <v>317550</v>
          </cell>
          <cell r="W2624">
            <v>331400</v>
          </cell>
        </row>
        <row r="2625">
          <cell r="P2625" t="str">
            <v>D003___1</v>
          </cell>
          <cell r="Q2625" t="str">
            <v>D0201010</v>
          </cell>
          <cell r="T2625">
            <v>0</v>
          </cell>
          <cell r="U2625">
            <v>0</v>
          </cell>
          <cell r="W2625">
            <v>0</v>
          </cell>
        </row>
        <row r="2626">
          <cell r="P2626" t="str">
            <v>___</v>
          </cell>
          <cell r="Q2626" t="str">
            <v/>
          </cell>
          <cell r="T2626">
            <v>0</v>
          </cell>
          <cell r="U2626">
            <v>0</v>
          </cell>
          <cell r="W2626">
            <v>0</v>
          </cell>
        </row>
        <row r="2627">
          <cell r="P2627" t="str">
            <v>___</v>
          </cell>
          <cell r="Q2627" t="str">
            <v/>
          </cell>
          <cell r="T2627">
            <v>0</v>
          </cell>
          <cell r="U2627">
            <v>0</v>
          </cell>
          <cell r="W2627">
            <v>0</v>
          </cell>
        </row>
        <row r="2628">
          <cell r="P2628" t="str">
            <v>D003___3</v>
          </cell>
          <cell r="Q2628" t="str">
            <v>D0203100</v>
          </cell>
          <cell r="T2628">
            <v>7600</v>
          </cell>
          <cell r="U2628">
            <v>7600</v>
          </cell>
          <cell r="W2628">
            <v>7600</v>
          </cell>
        </row>
        <row r="2629">
          <cell r="P2629" t="str">
            <v>D003___3</v>
          </cell>
          <cell r="Q2629" t="str">
            <v>D0203101</v>
          </cell>
          <cell r="T2629">
            <v>500</v>
          </cell>
          <cell r="U2629">
            <v>500</v>
          </cell>
          <cell r="W2629">
            <v>500</v>
          </cell>
        </row>
        <row r="2630">
          <cell r="P2630" t="str">
            <v>___</v>
          </cell>
          <cell r="Q2630" t="str">
            <v/>
          </cell>
          <cell r="T2630">
            <v>0</v>
          </cell>
          <cell r="U2630">
            <v>0</v>
          </cell>
          <cell r="W2630">
            <v>0</v>
          </cell>
        </row>
        <row r="2631">
          <cell r="P2631" t="str">
            <v>___</v>
          </cell>
          <cell r="Q2631" t="str">
            <v/>
          </cell>
          <cell r="T2631">
            <v>0</v>
          </cell>
          <cell r="U2631">
            <v>0</v>
          </cell>
          <cell r="W2631">
            <v>0</v>
          </cell>
        </row>
        <row r="2632">
          <cell r="P2632" t="str">
            <v>D003___4</v>
          </cell>
          <cell r="Q2632" t="str">
            <v>D0204000</v>
          </cell>
          <cell r="T2632">
            <v>500</v>
          </cell>
          <cell r="U2632">
            <v>500</v>
          </cell>
          <cell r="W2632">
            <v>500</v>
          </cell>
        </row>
        <row r="2633">
          <cell r="P2633" t="str">
            <v>D003___4</v>
          </cell>
          <cell r="Q2633" t="str">
            <v>D0204100</v>
          </cell>
          <cell r="T2633">
            <v>0</v>
          </cell>
          <cell r="U2633">
            <v>0</v>
          </cell>
          <cell r="W2633">
            <v>0</v>
          </cell>
        </row>
        <row r="2634">
          <cell r="P2634" t="str">
            <v>D003___4</v>
          </cell>
          <cell r="Q2634" t="str">
            <v>D0204300</v>
          </cell>
          <cell r="T2634">
            <v>200</v>
          </cell>
          <cell r="U2634">
            <v>200</v>
          </cell>
          <cell r="W2634">
            <v>200</v>
          </cell>
        </row>
        <row r="2635">
          <cell r="P2635" t="str">
            <v>D003___4</v>
          </cell>
          <cell r="Q2635" t="str">
            <v>D0204400</v>
          </cell>
          <cell r="T2635">
            <v>103510</v>
          </cell>
          <cell r="U2635">
            <v>123510</v>
          </cell>
          <cell r="W2635">
            <v>103510</v>
          </cell>
        </row>
        <row r="2636">
          <cell r="P2636" t="str">
            <v>D003___4</v>
          </cell>
          <cell r="Q2636" t="str">
            <v>D0204500</v>
          </cell>
          <cell r="T2636">
            <v>7600</v>
          </cell>
          <cell r="U2636">
            <v>7600</v>
          </cell>
          <cell r="W2636">
            <v>7600</v>
          </cell>
        </row>
        <row r="2637">
          <cell r="P2637" t="str">
            <v>D003___4</v>
          </cell>
          <cell r="Q2637" t="str">
            <v>D0204600</v>
          </cell>
          <cell r="T2637">
            <v>1000</v>
          </cell>
          <cell r="U2637">
            <v>1000</v>
          </cell>
          <cell r="W2637">
            <v>1000</v>
          </cell>
        </row>
        <row r="2638">
          <cell r="P2638" t="str">
            <v>D003___4</v>
          </cell>
          <cell r="Q2638" t="str">
            <v>D0204701</v>
          </cell>
          <cell r="T2638">
            <v>28710</v>
          </cell>
          <cell r="U2638">
            <v>28710</v>
          </cell>
          <cell r="W2638">
            <v>28710</v>
          </cell>
        </row>
        <row r="2639">
          <cell r="P2639" t="str">
            <v>___</v>
          </cell>
          <cell r="Q2639" t="str">
            <v/>
          </cell>
          <cell r="T2639">
            <v>0</v>
          </cell>
          <cell r="U2639">
            <v>0</v>
          </cell>
          <cell r="W2639">
            <v>0</v>
          </cell>
        </row>
        <row r="2640">
          <cell r="P2640" t="str">
            <v>___</v>
          </cell>
          <cell r="Q2640" t="str">
            <v/>
          </cell>
          <cell r="T2640">
            <v>0</v>
          </cell>
          <cell r="U2640">
            <v>0</v>
          </cell>
          <cell r="W2640">
            <v>0</v>
          </cell>
        </row>
        <row r="2641">
          <cell r="P2641" t="str">
            <v>___</v>
          </cell>
          <cell r="Q2641" t="str">
            <v/>
          </cell>
          <cell r="T2641">
            <v>0</v>
          </cell>
          <cell r="U2641">
            <v>0</v>
          </cell>
          <cell r="W2641">
            <v>0</v>
          </cell>
        </row>
        <row r="2642">
          <cell r="P2642" t="str">
            <v>___</v>
          </cell>
          <cell r="Q2642" t="str">
            <v/>
          </cell>
          <cell r="T2642">
            <v>0</v>
          </cell>
          <cell r="U2642">
            <v>0</v>
          </cell>
          <cell r="W2642">
            <v>0</v>
          </cell>
        </row>
        <row r="2643">
          <cell r="P2643" t="str">
            <v>___</v>
          </cell>
          <cell r="Q2643" t="str">
            <v/>
          </cell>
          <cell r="T2643">
            <v>0</v>
          </cell>
          <cell r="U2643">
            <v>0</v>
          </cell>
          <cell r="W2643">
            <v>0</v>
          </cell>
        </row>
        <row r="2644">
          <cell r="P2644" t="str">
            <v>D003___8</v>
          </cell>
          <cell r="Q2644" t="str">
            <v>D0208003</v>
          </cell>
          <cell r="T2644">
            <v>0</v>
          </cell>
          <cell r="U2644">
            <v>20000</v>
          </cell>
          <cell r="W2644">
            <v>0</v>
          </cell>
        </row>
        <row r="2645">
          <cell r="P2645" t="str">
            <v>___</v>
          </cell>
          <cell r="Q2645" t="str">
            <v/>
          </cell>
          <cell r="T2645">
            <v>0</v>
          </cell>
          <cell r="U2645">
            <v>0</v>
          </cell>
          <cell r="W2645">
            <v>0</v>
          </cell>
        </row>
        <row r="2647">
          <cell r="P2647" t="str">
            <v>___</v>
          </cell>
          <cell r="Q2647" t="str">
            <v/>
          </cell>
          <cell r="T2647">
            <v>0</v>
          </cell>
          <cell r="U2647">
            <v>0</v>
          </cell>
          <cell r="W2647">
            <v>0</v>
          </cell>
        </row>
        <row r="2649">
          <cell r="P2649" t="str">
            <v>___</v>
          </cell>
          <cell r="Q2649" t="str">
            <v/>
          </cell>
          <cell r="T2649">
            <v>0</v>
          </cell>
          <cell r="U2649">
            <v>0</v>
          </cell>
          <cell r="W2649">
            <v>0</v>
          </cell>
        </row>
        <row r="2650">
          <cell r="P2650" t="str">
            <v>___</v>
          </cell>
          <cell r="Q2650" t="str">
            <v/>
          </cell>
          <cell r="T2650">
            <v>0</v>
          </cell>
          <cell r="U2650">
            <v>0</v>
          </cell>
          <cell r="W2650">
            <v>0</v>
          </cell>
        </row>
        <row r="2651">
          <cell r="P2651" t="str">
            <v>D003___1</v>
          </cell>
          <cell r="Q2651" t="str">
            <v>D0201005</v>
          </cell>
          <cell r="T2651">
            <v>2290</v>
          </cell>
          <cell r="U2651">
            <v>2330</v>
          </cell>
          <cell r="W2651">
            <v>2330</v>
          </cell>
        </row>
        <row r="2652">
          <cell r="P2652" t="str">
            <v>___</v>
          </cell>
          <cell r="Q2652" t="str">
            <v/>
          </cell>
          <cell r="T2652">
            <v>0</v>
          </cell>
          <cell r="U2652">
            <v>0</v>
          </cell>
          <cell r="W2652">
            <v>0</v>
          </cell>
        </row>
        <row r="2653">
          <cell r="P2653" t="str">
            <v>___</v>
          </cell>
          <cell r="Q2653" t="str">
            <v/>
          </cell>
          <cell r="T2653">
            <v>0</v>
          </cell>
          <cell r="U2653">
            <v>0</v>
          </cell>
          <cell r="W2653">
            <v>0</v>
          </cell>
        </row>
        <row r="2654">
          <cell r="P2654" t="str">
            <v>D003___4</v>
          </cell>
          <cell r="Q2654" t="str">
            <v>D0204501</v>
          </cell>
          <cell r="T2654">
            <v>1800</v>
          </cell>
          <cell r="U2654">
            <v>1800</v>
          </cell>
          <cell r="W2654">
            <v>1800</v>
          </cell>
        </row>
        <row r="2655">
          <cell r="P2655" t="str">
            <v>D003___4</v>
          </cell>
          <cell r="Q2655" t="str">
            <v>D0204502</v>
          </cell>
          <cell r="T2655">
            <v>9710</v>
          </cell>
          <cell r="U2655">
            <v>9710</v>
          </cell>
          <cell r="W2655">
            <v>9180</v>
          </cell>
        </row>
        <row r="2656">
          <cell r="P2656" t="str">
            <v>D003___4</v>
          </cell>
          <cell r="Q2656" t="str">
            <v>D0204503</v>
          </cell>
          <cell r="T2656">
            <v>2910</v>
          </cell>
          <cell r="U2656">
            <v>3500</v>
          </cell>
          <cell r="W2656">
            <v>3500</v>
          </cell>
        </row>
        <row r="2657">
          <cell r="P2657" t="str">
            <v>___</v>
          </cell>
          <cell r="Q2657" t="str">
            <v/>
          </cell>
          <cell r="T2657">
            <v>0</v>
          </cell>
          <cell r="U2657">
            <v>0</v>
          </cell>
          <cell r="W2657">
            <v>0</v>
          </cell>
        </row>
        <row r="2658">
          <cell r="P2658" t="str">
            <v>___</v>
          </cell>
          <cell r="Q2658" t="str">
            <v/>
          </cell>
          <cell r="T2658">
            <v>0</v>
          </cell>
          <cell r="U2658">
            <v>0</v>
          </cell>
          <cell r="W2658">
            <v>0</v>
          </cell>
        </row>
        <row r="2659">
          <cell r="P2659" t="str">
            <v>D003___6</v>
          </cell>
          <cell r="Q2659" t="str">
            <v>D0206000</v>
          </cell>
          <cell r="T2659">
            <v>120400</v>
          </cell>
          <cell r="U2659">
            <v>106800</v>
          </cell>
          <cell r="W2659">
            <v>112300</v>
          </cell>
        </row>
        <row r="2660">
          <cell r="P2660" t="str">
            <v>___</v>
          </cell>
          <cell r="Q2660" t="str">
            <v/>
          </cell>
          <cell r="T2660">
            <v>0</v>
          </cell>
          <cell r="U2660">
            <v>0</v>
          </cell>
          <cell r="W2660">
            <v>0</v>
          </cell>
        </row>
        <row r="2661">
          <cell r="P2661" t="str">
            <v>___</v>
          </cell>
          <cell r="Q2661" t="str">
            <v/>
          </cell>
          <cell r="T2661">
            <v>0</v>
          </cell>
          <cell r="U2661">
            <v>0</v>
          </cell>
          <cell r="W2661">
            <v>0</v>
          </cell>
        </row>
        <row r="2662">
          <cell r="P2662" t="str">
            <v>D003___7</v>
          </cell>
          <cell r="Q2662" t="str">
            <v>D0207000</v>
          </cell>
          <cell r="T2662">
            <v>10600</v>
          </cell>
          <cell r="U2662">
            <v>10600</v>
          </cell>
          <cell r="W2662">
            <v>5100</v>
          </cell>
        </row>
        <row r="2663">
          <cell r="P2663" t="str">
            <v>___</v>
          </cell>
          <cell r="Q2663" t="str">
            <v/>
          </cell>
          <cell r="T2663">
            <v>0</v>
          </cell>
          <cell r="U2663">
            <v>0</v>
          </cell>
          <cell r="W2663">
            <v>0</v>
          </cell>
        </row>
        <row r="2664">
          <cell r="P2664" t="str">
            <v>___</v>
          </cell>
          <cell r="Q2664" t="str">
            <v/>
          </cell>
          <cell r="T2664">
            <v>0</v>
          </cell>
          <cell r="U2664">
            <v>0</v>
          </cell>
          <cell r="W2664">
            <v>0</v>
          </cell>
        </row>
        <row r="2665">
          <cell r="H2665">
            <v>0</v>
          </cell>
          <cell r="P2665" t="str">
            <v>D003___8</v>
          </cell>
          <cell r="Q2665" t="str">
            <v>D0208600</v>
          </cell>
          <cell r="T2665">
            <v>0</v>
          </cell>
          <cell r="U2665">
            <v>0</v>
          </cell>
          <cell r="W2665">
            <v>0</v>
          </cell>
        </row>
        <row r="2666">
          <cell r="E2666">
            <v>0</v>
          </cell>
          <cell r="F2666">
            <v>0</v>
          </cell>
          <cell r="P2666" t="str">
            <v>___</v>
          </cell>
          <cell r="T2666">
            <v>0</v>
          </cell>
          <cell r="U2666">
            <v>0</v>
          </cell>
          <cell r="W2666">
            <v>0</v>
          </cell>
        </row>
        <row r="2668">
          <cell r="P2668" t="str">
            <v>___</v>
          </cell>
          <cell r="T2668">
            <v>0</v>
          </cell>
          <cell r="U2668">
            <v>0</v>
          </cell>
          <cell r="W2668">
            <v>0</v>
          </cell>
        </row>
        <row r="2669">
          <cell r="P2669" t="str">
            <v>___</v>
          </cell>
          <cell r="T2669">
            <v>0</v>
          </cell>
          <cell r="U2669">
            <v>0</v>
          </cell>
          <cell r="W2669">
            <v>0</v>
          </cell>
        </row>
        <row r="2670">
          <cell r="P2670" t="str">
            <v>___</v>
          </cell>
          <cell r="T2670">
            <v>0</v>
          </cell>
          <cell r="U2670">
            <v>0</v>
          </cell>
          <cell r="W2670">
            <v>0</v>
          </cell>
        </row>
        <row r="2671">
          <cell r="P2671" t="str">
            <v>___</v>
          </cell>
          <cell r="T2671">
            <v>0</v>
          </cell>
          <cell r="U2671">
            <v>0</v>
          </cell>
          <cell r="W2671">
            <v>0</v>
          </cell>
        </row>
        <row r="2672">
          <cell r="P2672" t="str">
            <v>___H</v>
          </cell>
          <cell r="T2672">
            <v>0</v>
          </cell>
          <cell r="U2672">
            <v>0</v>
          </cell>
          <cell r="W2672">
            <v>0</v>
          </cell>
        </row>
        <row r="2673">
          <cell r="P2673" t="str">
            <v>___B</v>
          </cell>
          <cell r="T2673">
            <v>0</v>
          </cell>
          <cell r="U2673">
            <v>0</v>
          </cell>
          <cell r="W2673">
            <v>0</v>
          </cell>
        </row>
        <row r="2674">
          <cell r="P2674" t="str">
            <v>___L</v>
          </cell>
          <cell r="T2674" t="str">
            <v>Original</v>
          </cell>
          <cell r="U2674" t="str">
            <v>Revised</v>
          </cell>
          <cell r="W2674" t="str">
            <v>Original</v>
          </cell>
        </row>
        <row r="2675">
          <cell r="P2675" t="str">
            <v>___C</v>
          </cell>
          <cell r="T2675" t="str">
            <v>2012/13</v>
          </cell>
          <cell r="U2675" t="str">
            <v>2012/13</v>
          </cell>
          <cell r="W2675" t="str">
            <v>2013/14</v>
          </cell>
        </row>
        <row r="2676">
          <cell r="P2676" t="str">
            <v>___</v>
          </cell>
          <cell r="T2676">
            <v>0</v>
          </cell>
          <cell r="U2676">
            <v>0</v>
          </cell>
          <cell r="W2676">
            <v>0</v>
          </cell>
        </row>
        <row r="2677">
          <cell r="P2677" t="str">
            <v>___D</v>
          </cell>
          <cell r="T2677">
            <v>0</v>
          </cell>
          <cell r="U2677">
            <v>0</v>
          </cell>
          <cell r="W2677">
            <v>0</v>
          </cell>
        </row>
        <row r="2678">
          <cell r="P2678" t="str">
            <v>___</v>
          </cell>
          <cell r="T2678">
            <v>0</v>
          </cell>
          <cell r="U2678">
            <v>0</v>
          </cell>
          <cell r="W2678">
            <v>0</v>
          </cell>
        </row>
        <row r="2679">
          <cell r="P2679" t="str">
            <v>___</v>
          </cell>
          <cell r="T2679">
            <v>0</v>
          </cell>
          <cell r="U2679">
            <v>0</v>
          </cell>
          <cell r="W2679">
            <v>0</v>
          </cell>
        </row>
        <row r="2680">
          <cell r="P2680" t="str">
            <v>D003___1</v>
          </cell>
          <cell r="Q2680" t="str">
            <v>D0301000</v>
          </cell>
          <cell r="T2680">
            <v>89600</v>
          </cell>
          <cell r="U2680">
            <v>103250</v>
          </cell>
          <cell r="W2680">
            <v>90550</v>
          </cell>
        </row>
        <row r="2681">
          <cell r="P2681" t="str">
            <v>___</v>
          </cell>
          <cell r="Q2681" t="str">
            <v/>
          </cell>
          <cell r="T2681">
            <v>0</v>
          </cell>
          <cell r="U2681">
            <v>0</v>
          </cell>
          <cell r="W2681">
            <v>0</v>
          </cell>
        </row>
        <row r="2683">
          <cell r="P2683" t="str">
            <v>___</v>
          </cell>
          <cell r="Q2683" t="str">
            <v/>
          </cell>
          <cell r="T2683">
            <v>0</v>
          </cell>
          <cell r="U2683">
            <v>0</v>
          </cell>
          <cell r="W2683">
            <v>0</v>
          </cell>
        </row>
        <row r="2684">
          <cell r="P2684" t="str">
            <v>D003___3</v>
          </cell>
          <cell r="Q2684" t="str">
            <v>D0303100</v>
          </cell>
          <cell r="T2684">
            <v>1900</v>
          </cell>
          <cell r="U2684">
            <v>1900</v>
          </cell>
          <cell r="W2684">
            <v>1900</v>
          </cell>
        </row>
        <row r="2685">
          <cell r="P2685" t="str">
            <v>___</v>
          </cell>
          <cell r="Q2685" t="str">
            <v/>
          </cell>
          <cell r="T2685">
            <v>0</v>
          </cell>
          <cell r="U2685">
            <v>0</v>
          </cell>
          <cell r="W2685">
            <v>0</v>
          </cell>
        </row>
        <row r="2687">
          <cell r="P2687" t="str">
            <v>___</v>
          </cell>
          <cell r="Q2687" t="str">
            <v/>
          </cell>
          <cell r="T2687">
            <v>0</v>
          </cell>
          <cell r="U2687">
            <v>0</v>
          </cell>
          <cell r="W2687">
            <v>0</v>
          </cell>
        </row>
        <row r="2688">
          <cell r="P2688" t="str">
            <v>D003___4</v>
          </cell>
          <cell r="Q2688" t="str">
            <v>D0304400</v>
          </cell>
          <cell r="T2688">
            <v>18500</v>
          </cell>
          <cell r="U2688">
            <v>4850</v>
          </cell>
          <cell r="W2688">
            <v>46000</v>
          </cell>
        </row>
        <row r="2689">
          <cell r="P2689" t="str">
            <v>___</v>
          </cell>
          <cell r="Q2689" t="str">
            <v/>
          </cell>
          <cell r="T2689">
            <v>0</v>
          </cell>
          <cell r="U2689">
            <v>0</v>
          </cell>
          <cell r="W2689">
            <v>0</v>
          </cell>
        </row>
        <row r="2690">
          <cell r="P2690" t="str">
            <v>___</v>
          </cell>
          <cell r="Q2690" t="str">
            <v/>
          </cell>
          <cell r="T2690">
            <v>0</v>
          </cell>
          <cell r="U2690">
            <v>0</v>
          </cell>
          <cell r="W2690">
            <v>0</v>
          </cell>
        </row>
        <row r="2691">
          <cell r="P2691" t="str">
            <v>___</v>
          </cell>
          <cell r="Q2691" t="str">
            <v/>
          </cell>
          <cell r="T2691">
            <v>0</v>
          </cell>
          <cell r="U2691">
            <v>0</v>
          </cell>
          <cell r="W2691">
            <v>0</v>
          </cell>
        </row>
        <row r="2692">
          <cell r="P2692" t="str">
            <v>___</v>
          </cell>
          <cell r="Q2692" t="str">
            <v/>
          </cell>
          <cell r="T2692">
            <v>0</v>
          </cell>
          <cell r="U2692">
            <v>0</v>
          </cell>
          <cell r="W2692">
            <v>0</v>
          </cell>
        </row>
        <row r="2693">
          <cell r="P2693" t="str">
            <v>___</v>
          </cell>
          <cell r="Q2693" t="str">
            <v/>
          </cell>
          <cell r="T2693">
            <v>0</v>
          </cell>
          <cell r="U2693">
            <v>0</v>
          </cell>
          <cell r="W2693">
            <v>0</v>
          </cell>
        </row>
        <row r="2694">
          <cell r="P2694" t="str">
            <v>D003___8</v>
          </cell>
          <cell r="Q2694" t="str">
            <v>D0308003</v>
          </cell>
          <cell r="T2694">
            <v>0</v>
          </cell>
          <cell r="U2694">
            <v>0</v>
          </cell>
          <cell r="W2694">
            <v>0</v>
          </cell>
        </row>
        <row r="2695">
          <cell r="P2695" t="str">
            <v>___</v>
          </cell>
          <cell r="Q2695" t="str">
            <v/>
          </cell>
          <cell r="T2695">
            <v>0</v>
          </cell>
          <cell r="U2695">
            <v>0</v>
          </cell>
          <cell r="W2695">
            <v>0</v>
          </cell>
        </row>
        <row r="2696">
          <cell r="P2696" t="str">
            <v>___</v>
          </cell>
          <cell r="Q2696" t="str">
            <v/>
          </cell>
          <cell r="T2696">
            <v>0</v>
          </cell>
          <cell r="U2696">
            <v>0</v>
          </cell>
          <cell r="W2696">
            <v>0</v>
          </cell>
        </row>
        <row r="2697">
          <cell r="P2697" t="str">
            <v>___</v>
          </cell>
          <cell r="T2697">
            <v>0</v>
          </cell>
          <cell r="U2697">
            <v>0</v>
          </cell>
          <cell r="W2697">
            <v>0</v>
          </cell>
        </row>
        <row r="2698">
          <cell r="P2698" t="str">
            <v>___</v>
          </cell>
          <cell r="T2698">
            <v>0</v>
          </cell>
          <cell r="U2698">
            <v>0</v>
          </cell>
          <cell r="W2698">
            <v>0</v>
          </cell>
        </row>
        <row r="2699">
          <cell r="P2699" t="str">
            <v>___H</v>
          </cell>
          <cell r="T2699">
            <v>0</v>
          </cell>
          <cell r="U2699">
            <v>0</v>
          </cell>
          <cell r="W2699">
            <v>0</v>
          </cell>
        </row>
        <row r="2700">
          <cell r="P2700" t="str">
            <v>___B</v>
          </cell>
          <cell r="T2700">
            <v>0</v>
          </cell>
          <cell r="U2700">
            <v>0</v>
          </cell>
          <cell r="W2700">
            <v>0</v>
          </cell>
        </row>
        <row r="2701">
          <cell r="P2701" t="str">
            <v>___L</v>
          </cell>
          <cell r="T2701" t="str">
            <v>Original</v>
          </cell>
          <cell r="U2701" t="str">
            <v>Revised</v>
          </cell>
          <cell r="W2701" t="str">
            <v>Original</v>
          </cell>
        </row>
        <row r="2702">
          <cell r="P2702" t="str">
            <v>___C</v>
          </cell>
          <cell r="T2702" t="str">
            <v>2012/13</v>
          </cell>
          <cell r="U2702" t="str">
            <v>2012/13</v>
          </cell>
          <cell r="W2702" t="str">
            <v>2013/14</v>
          </cell>
        </row>
        <row r="2703">
          <cell r="P2703" t="str">
            <v>___</v>
          </cell>
          <cell r="T2703">
            <v>0</v>
          </cell>
          <cell r="U2703">
            <v>0</v>
          </cell>
          <cell r="W2703">
            <v>0</v>
          </cell>
        </row>
        <row r="2704">
          <cell r="P2704" t="str">
            <v>___D</v>
          </cell>
          <cell r="T2704">
            <v>0</v>
          </cell>
          <cell r="U2704">
            <v>0</v>
          </cell>
          <cell r="W2704">
            <v>0</v>
          </cell>
        </row>
        <row r="2705">
          <cell r="P2705" t="str">
            <v>___</v>
          </cell>
          <cell r="T2705">
            <v>0</v>
          </cell>
          <cell r="U2705">
            <v>0</v>
          </cell>
          <cell r="W2705">
            <v>0</v>
          </cell>
        </row>
        <row r="2706">
          <cell r="P2706" t="str">
            <v>___</v>
          </cell>
          <cell r="T2706">
            <v>0</v>
          </cell>
          <cell r="U2706">
            <v>0</v>
          </cell>
          <cell r="W2706">
            <v>0</v>
          </cell>
        </row>
        <row r="2707">
          <cell r="P2707" t="str">
            <v>D005___1</v>
          </cell>
          <cell r="Q2707" t="str">
            <v>D0401000</v>
          </cell>
          <cell r="T2707">
            <v>57950</v>
          </cell>
          <cell r="U2707">
            <v>55450</v>
          </cell>
          <cell r="W2707">
            <v>56700</v>
          </cell>
        </row>
        <row r="2708">
          <cell r="P2708" t="str">
            <v>D005___1</v>
          </cell>
          <cell r="Q2708" t="str">
            <v>D0401004</v>
          </cell>
          <cell r="T2708">
            <v>1000</v>
          </cell>
          <cell r="U2708">
            <v>1000</v>
          </cell>
          <cell r="W2708">
            <v>1000</v>
          </cell>
        </row>
        <row r="2709">
          <cell r="P2709" t="str">
            <v>D005___1</v>
          </cell>
          <cell r="Q2709" t="str">
            <v>D0401010</v>
          </cell>
          <cell r="T2709">
            <v>0</v>
          </cell>
          <cell r="U2709">
            <v>0</v>
          </cell>
          <cell r="W2709">
            <v>0</v>
          </cell>
        </row>
        <row r="2710">
          <cell r="P2710" t="str">
            <v>___</v>
          </cell>
          <cell r="Q2710" t="str">
            <v/>
          </cell>
          <cell r="T2710">
            <v>0</v>
          </cell>
          <cell r="U2710">
            <v>0</v>
          </cell>
          <cell r="W2710">
            <v>0</v>
          </cell>
        </row>
        <row r="2711">
          <cell r="P2711" t="str">
            <v>___</v>
          </cell>
          <cell r="Q2711" t="str">
            <v/>
          </cell>
          <cell r="T2711">
            <v>0</v>
          </cell>
          <cell r="U2711">
            <v>0</v>
          </cell>
          <cell r="W2711">
            <v>0</v>
          </cell>
        </row>
        <row r="2712">
          <cell r="P2712" t="str">
            <v>D005___3</v>
          </cell>
          <cell r="Q2712" t="str">
            <v>D0403100</v>
          </cell>
          <cell r="T2712">
            <v>300</v>
          </cell>
          <cell r="U2712">
            <v>300</v>
          </cell>
          <cell r="W2712">
            <v>300</v>
          </cell>
        </row>
        <row r="2713">
          <cell r="P2713" t="str">
            <v>D005___3</v>
          </cell>
          <cell r="Q2713" t="str">
            <v>D0403101</v>
          </cell>
          <cell r="T2713">
            <v>600</v>
          </cell>
          <cell r="U2713">
            <v>600</v>
          </cell>
          <cell r="W2713">
            <v>600</v>
          </cell>
        </row>
        <row r="2714">
          <cell r="P2714" t="str">
            <v>___</v>
          </cell>
          <cell r="Q2714" t="str">
            <v/>
          </cell>
          <cell r="T2714">
            <v>0</v>
          </cell>
          <cell r="U2714">
            <v>0</v>
          </cell>
          <cell r="W2714">
            <v>0</v>
          </cell>
        </row>
        <row r="2715">
          <cell r="P2715" t="str">
            <v>___</v>
          </cell>
          <cell r="Q2715" t="str">
            <v/>
          </cell>
          <cell r="T2715">
            <v>0</v>
          </cell>
          <cell r="U2715">
            <v>0</v>
          </cell>
          <cell r="W2715">
            <v>0</v>
          </cell>
        </row>
        <row r="2716">
          <cell r="P2716" t="str">
            <v>D005___4</v>
          </cell>
          <cell r="Q2716" t="str">
            <v>D0404000</v>
          </cell>
          <cell r="T2716">
            <v>100</v>
          </cell>
          <cell r="U2716">
            <v>100</v>
          </cell>
          <cell r="W2716">
            <v>100</v>
          </cell>
        </row>
        <row r="2717">
          <cell r="P2717" t="str">
            <v>D005___4</v>
          </cell>
          <cell r="Q2717" t="str">
            <v>D0404100</v>
          </cell>
          <cell r="T2717">
            <v>0</v>
          </cell>
          <cell r="U2717">
            <v>0</v>
          </cell>
          <cell r="W2717">
            <v>0</v>
          </cell>
        </row>
        <row r="2718">
          <cell r="P2718" t="str">
            <v>D005___4</v>
          </cell>
          <cell r="Q2718" t="str">
            <v>D0404300</v>
          </cell>
          <cell r="T2718">
            <v>300</v>
          </cell>
          <cell r="U2718">
            <v>300</v>
          </cell>
          <cell r="W2718">
            <v>300</v>
          </cell>
        </row>
        <row r="2719">
          <cell r="P2719" t="str">
            <v>D005___4</v>
          </cell>
          <cell r="Q2719" t="str">
            <v>D0404400</v>
          </cell>
          <cell r="T2719">
            <v>15000</v>
          </cell>
          <cell r="U2719">
            <v>15000</v>
          </cell>
          <cell r="W2719">
            <v>15000</v>
          </cell>
        </row>
        <row r="2720">
          <cell r="P2720" t="str">
            <v>D005___4</v>
          </cell>
          <cell r="Q2720" t="str">
            <v>D0404500</v>
          </cell>
          <cell r="T2720">
            <v>0</v>
          </cell>
          <cell r="U2720">
            <v>0</v>
          </cell>
          <cell r="W2720">
            <v>0</v>
          </cell>
        </row>
        <row r="2721">
          <cell r="P2721" t="str">
            <v>D005___4</v>
          </cell>
          <cell r="Q2721" t="str">
            <v>D0404600</v>
          </cell>
          <cell r="T2721">
            <v>500</v>
          </cell>
          <cell r="U2721">
            <v>500</v>
          </cell>
          <cell r="W2721">
            <v>500</v>
          </cell>
        </row>
        <row r="2722">
          <cell r="P2722" t="str">
            <v>D005___4</v>
          </cell>
          <cell r="Q2722" t="str">
            <v>D0404700</v>
          </cell>
          <cell r="T2722">
            <v>120</v>
          </cell>
          <cell r="U2722">
            <v>120</v>
          </cell>
          <cell r="W2722">
            <v>120</v>
          </cell>
        </row>
        <row r="2723">
          <cell r="P2723" t="str">
            <v>___</v>
          </cell>
          <cell r="Q2723" t="str">
            <v/>
          </cell>
          <cell r="T2723">
            <v>0</v>
          </cell>
          <cell r="U2723">
            <v>0</v>
          </cell>
          <cell r="W2723">
            <v>0</v>
          </cell>
        </row>
        <row r="2724">
          <cell r="P2724" t="str">
            <v>___</v>
          </cell>
          <cell r="Q2724" t="str">
            <v/>
          </cell>
          <cell r="T2724">
            <v>0</v>
          </cell>
          <cell r="U2724">
            <v>0</v>
          </cell>
          <cell r="W2724">
            <v>0</v>
          </cell>
        </row>
        <row r="2725">
          <cell r="P2725" t="str">
            <v>___</v>
          </cell>
          <cell r="Q2725" t="str">
            <v/>
          </cell>
          <cell r="T2725">
            <v>0</v>
          </cell>
          <cell r="U2725">
            <v>0</v>
          </cell>
          <cell r="W2725">
            <v>0</v>
          </cell>
        </row>
        <row r="2726">
          <cell r="P2726" t="str">
            <v>___</v>
          </cell>
          <cell r="Q2726" t="str">
            <v/>
          </cell>
          <cell r="T2726">
            <v>0</v>
          </cell>
          <cell r="U2726">
            <v>0</v>
          </cell>
          <cell r="W2726">
            <v>0</v>
          </cell>
        </row>
        <row r="2727">
          <cell r="P2727" t="str">
            <v>___</v>
          </cell>
          <cell r="Q2727" t="str">
            <v/>
          </cell>
          <cell r="T2727">
            <v>0</v>
          </cell>
          <cell r="U2727">
            <v>0</v>
          </cell>
          <cell r="W2727">
            <v>0</v>
          </cell>
        </row>
        <row r="2728">
          <cell r="P2728" t="str">
            <v>D005___8</v>
          </cell>
          <cell r="Q2728" t="str">
            <v>D0408003</v>
          </cell>
          <cell r="T2728">
            <v>0</v>
          </cell>
          <cell r="U2728">
            <v>0</v>
          </cell>
          <cell r="W2728">
            <v>0</v>
          </cell>
        </row>
        <row r="2729">
          <cell r="P2729" t="str">
            <v>D005b___8</v>
          </cell>
          <cell r="Q2729" t="str">
            <v>D0408206</v>
          </cell>
          <cell r="T2729">
            <v>80000</v>
          </cell>
          <cell r="U2729">
            <v>85000</v>
          </cell>
          <cell r="W2729">
            <v>90000</v>
          </cell>
        </row>
        <row r="2730">
          <cell r="P2730" t="str">
            <v>___</v>
          </cell>
          <cell r="Q2730" t="str">
            <v/>
          </cell>
          <cell r="T2730">
            <v>0</v>
          </cell>
          <cell r="U2730">
            <v>0</v>
          </cell>
          <cell r="W2730">
            <v>0</v>
          </cell>
        </row>
        <row r="2731">
          <cell r="P2731" t="str">
            <v>___</v>
          </cell>
          <cell r="Q2731" t="str">
            <v/>
          </cell>
          <cell r="T2731">
            <v>0</v>
          </cell>
          <cell r="U2731">
            <v>0</v>
          </cell>
          <cell r="W2731">
            <v>0</v>
          </cell>
        </row>
        <row r="2732">
          <cell r="P2732" t="str">
            <v>___</v>
          </cell>
          <cell r="Q2732" t="str">
            <v/>
          </cell>
          <cell r="T2732">
            <v>0</v>
          </cell>
          <cell r="U2732">
            <v>0</v>
          </cell>
          <cell r="W2732">
            <v>0</v>
          </cell>
        </row>
        <row r="2733">
          <cell r="P2733" t="str">
            <v>___</v>
          </cell>
          <cell r="Q2733" t="str">
            <v/>
          </cell>
          <cell r="T2733">
            <v>0</v>
          </cell>
          <cell r="U2733">
            <v>0</v>
          </cell>
          <cell r="W2733">
            <v>0</v>
          </cell>
        </row>
        <row r="2734">
          <cell r="P2734" t="str">
            <v>___</v>
          </cell>
          <cell r="Q2734" t="str">
            <v/>
          </cell>
          <cell r="T2734">
            <v>0</v>
          </cell>
          <cell r="U2734">
            <v>0</v>
          </cell>
          <cell r="W2734">
            <v>0</v>
          </cell>
        </row>
        <row r="2735">
          <cell r="P2735" t="str">
            <v>___</v>
          </cell>
          <cell r="Q2735" t="str">
            <v/>
          </cell>
          <cell r="T2735">
            <v>0</v>
          </cell>
          <cell r="U2735">
            <v>0</v>
          </cell>
          <cell r="W2735">
            <v>0</v>
          </cell>
        </row>
        <row r="2736">
          <cell r="P2736" t="str">
            <v>D005___1</v>
          </cell>
          <cell r="Q2736" t="str">
            <v>D0401005</v>
          </cell>
          <cell r="T2736">
            <v>860</v>
          </cell>
          <cell r="U2736">
            <v>880</v>
          </cell>
          <cell r="W2736">
            <v>880</v>
          </cell>
        </row>
        <row r="2737">
          <cell r="P2737" t="str">
            <v>___</v>
          </cell>
          <cell r="Q2737" t="str">
            <v/>
          </cell>
          <cell r="T2737">
            <v>0</v>
          </cell>
          <cell r="U2737">
            <v>0</v>
          </cell>
          <cell r="W2737">
            <v>0</v>
          </cell>
        </row>
        <row r="2738">
          <cell r="P2738" t="str">
            <v>___</v>
          </cell>
          <cell r="Q2738" t="str">
            <v/>
          </cell>
          <cell r="T2738">
            <v>0</v>
          </cell>
          <cell r="U2738">
            <v>0</v>
          </cell>
          <cell r="W2738">
            <v>0</v>
          </cell>
        </row>
        <row r="2739">
          <cell r="P2739" t="str">
            <v>D005___2</v>
          </cell>
          <cell r="Q2739" t="str">
            <v>D0402400</v>
          </cell>
          <cell r="T2739">
            <v>6800</v>
          </cell>
          <cell r="U2739">
            <v>6750</v>
          </cell>
          <cell r="W2739">
            <v>6750</v>
          </cell>
        </row>
        <row r="2740">
          <cell r="P2740" t="str">
            <v>___</v>
          </cell>
          <cell r="Q2740" t="str">
            <v/>
          </cell>
          <cell r="T2740">
            <v>0</v>
          </cell>
          <cell r="U2740">
            <v>0</v>
          </cell>
          <cell r="W2740">
            <v>0</v>
          </cell>
        </row>
        <row r="2741">
          <cell r="P2741" t="str">
            <v>___</v>
          </cell>
          <cell r="Q2741" t="str">
            <v/>
          </cell>
          <cell r="T2741">
            <v>0</v>
          </cell>
          <cell r="U2741">
            <v>0</v>
          </cell>
          <cell r="W2741">
            <v>0</v>
          </cell>
        </row>
        <row r="2742">
          <cell r="P2742" t="str">
            <v>D005___4</v>
          </cell>
          <cell r="Q2742" t="str">
            <v>D0404501</v>
          </cell>
          <cell r="T2742">
            <v>1080</v>
          </cell>
          <cell r="U2742">
            <v>1080</v>
          </cell>
          <cell r="W2742">
            <v>1080</v>
          </cell>
        </row>
        <row r="2743">
          <cell r="P2743" t="str">
            <v>D005___4</v>
          </cell>
          <cell r="Q2743" t="str">
            <v>D0404502</v>
          </cell>
          <cell r="T2743">
            <v>5610</v>
          </cell>
          <cell r="U2743">
            <v>5610</v>
          </cell>
          <cell r="W2743">
            <v>5300</v>
          </cell>
        </row>
        <row r="2744">
          <cell r="P2744" t="str">
            <v>D005___4</v>
          </cell>
          <cell r="Q2744" t="str">
            <v>D0404503</v>
          </cell>
          <cell r="T2744">
            <v>1660</v>
          </cell>
          <cell r="U2744">
            <v>1990</v>
          </cell>
          <cell r="W2744">
            <v>1990</v>
          </cell>
        </row>
        <row r="2745">
          <cell r="P2745" t="str">
            <v>___</v>
          </cell>
          <cell r="Q2745" t="str">
            <v/>
          </cell>
          <cell r="T2745">
            <v>0</v>
          </cell>
          <cell r="U2745">
            <v>0</v>
          </cell>
          <cell r="W2745">
            <v>0</v>
          </cell>
        </row>
        <row r="2746">
          <cell r="P2746" t="str">
            <v>___</v>
          </cell>
          <cell r="Q2746" t="str">
            <v/>
          </cell>
          <cell r="T2746">
            <v>0</v>
          </cell>
          <cell r="U2746">
            <v>0</v>
          </cell>
          <cell r="W2746">
            <v>0</v>
          </cell>
        </row>
        <row r="2747">
          <cell r="P2747" t="str">
            <v>D005___6</v>
          </cell>
          <cell r="Q2747" t="str">
            <v>D0406000</v>
          </cell>
          <cell r="T2747">
            <v>93900</v>
          </cell>
          <cell r="U2747">
            <v>81000</v>
          </cell>
          <cell r="W2747">
            <v>87700</v>
          </cell>
        </row>
        <row r="2748">
          <cell r="P2748" t="str">
            <v>___</v>
          </cell>
          <cell r="T2748">
            <v>0</v>
          </cell>
          <cell r="U2748">
            <v>0</v>
          </cell>
          <cell r="W2748">
            <v>0</v>
          </cell>
        </row>
        <row r="2749">
          <cell r="P2749" t="str">
            <v>___</v>
          </cell>
          <cell r="T2749">
            <v>0</v>
          </cell>
          <cell r="U2749">
            <v>0</v>
          </cell>
          <cell r="W2749">
            <v>0</v>
          </cell>
        </row>
        <row r="2750">
          <cell r="P2750" t="str">
            <v>___</v>
          </cell>
          <cell r="T2750">
            <v>0</v>
          </cell>
          <cell r="U2750">
            <v>0</v>
          </cell>
          <cell r="W2750">
            <v>0</v>
          </cell>
        </row>
        <row r="2751">
          <cell r="P2751" t="str">
            <v>___</v>
          </cell>
          <cell r="T2751">
            <v>0</v>
          </cell>
          <cell r="U2751">
            <v>0</v>
          </cell>
          <cell r="W2751">
            <v>0</v>
          </cell>
        </row>
        <row r="2752">
          <cell r="P2752" t="str">
            <v>___</v>
          </cell>
          <cell r="T2752">
            <v>0</v>
          </cell>
          <cell r="U2752">
            <v>0</v>
          </cell>
          <cell r="W2752">
            <v>0</v>
          </cell>
        </row>
        <row r="2753">
          <cell r="P2753" t="str">
            <v>___</v>
          </cell>
          <cell r="T2753">
            <v>0</v>
          </cell>
          <cell r="U2753">
            <v>0</v>
          </cell>
          <cell r="W2753">
            <v>0</v>
          </cell>
        </row>
        <row r="2754">
          <cell r="P2754" t="str">
            <v>___H</v>
          </cell>
          <cell r="T2754">
            <v>0</v>
          </cell>
          <cell r="U2754">
            <v>0</v>
          </cell>
          <cell r="W2754">
            <v>0</v>
          </cell>
        </row>
        <row r="2755">
          <cell r="P2755" t="str">
            <v>___B</v>
          </cell>
          <cell r="T2755">
            <v>0</v>
          </cell>
          <cell r="U2755">
            <v>0</v>
          </cell>
          <cell r="W2755">
            <v>0</v>
          </cell>
        </row>
        <row r="2756">
          <cell r="P2756" t="str">
            <v>___L</v>
          </cell>
          <cell r="T2756" t="str">
            <v>Original</v>
          </cell>
          <cell r="U2756" t="str">
            <v>Revised</v>
          </cell>
          <cell r="W2756" t="str">
            <v>Original</v>
          </cell>
        </row>
        <row r="2757">
          <cell r="P2757" t="str">
            <v>___C</v>
          </cell>
          <cell r="T2757" t="str">
            <v>2012/13</v>
          </cell>
          <cell r="U2757" t="str">
            <v>2012/13</v>
          </cell>
          <cell r="W2757" t="str">
            <v>2013/14</v>
          </cell>
        </row>
        <row r="2758">
          <cell r="P2758" t="str">
            <v>___</v>
          </cell>
          <cell r="T2758">
            <v>0</v>
          </cell>
          <cell r="U2758">
            <v>0</v>
          </cell>
          <cell r="W2758">
            <v>0</v>
          </cell>
        </row>
        <row r="2759">
          <cell r="P2759" t="str">
            <v>___E</v>
          </cell>
          <cell r="T2759">
            <v>0</v>
          </cell>
          <cell r="U2759">
            <v>0</v>
          </cell>
          <cell r="W2759">
            <v>0</v>
          </cell>
        </row>
        <row r="2760">
          <cell r="P2760" t="str">
            <v>___</v>
          </cell>
          <cell r="T2760">
            <v>0</v>
          </cell>
          <cell r="U2760">
            <v>0</v>
          </cell>
          <cell r="W2760">
            <v>0</v>
          </cell>
        </row>
        <row r="2761">
          <cell r="P2761" t="str">
            <v>___</v>
          </cell>
          <cell r="T2761">
            <v>0</v>
          </cell>
          <cell r="U2761">
            <v>0</v>
          </cell>
          <cell r="W2761">
            <v>0</v>
          </cell>
        </row>
        <row r="2762">
          <cell r="P2762" t="str">
            <v>E001___1</v>
          </cell>
          <cell r="Q2762" t="str">
            <v>E0011000</v>
          </cell>
          <cell r="T2762">
            <v>292350</v>
          </cell>
          <cell r="U2762">
            <v>283350</v>
          </cell>
          <cell r="W2762">
            <v>303300</v>
          </cell>
        </row>
        <row r="2763">
          <cell r="P2763" t="str">
            <v>E001___1</v>
          </cell>
          <cell r="Q2763" t="str">
            <v>E0011002</v>
          </cell>
          <cell r="T2763">
            <v>0</v>
          </cell>
          <cell r="U2763">
            <v>0</v>
          </cell>
          <cell r="W2763">
            <v>0</v>
          </cell>
        </row>
        <row r="2764">
          <cell r="P2764" t="str">
            <v>E001___1</v>
          </cell>
          <cell r="Q2764" t="str">
            <v>E0011004</v>
          </cell>
          <cell r="T2764">
            <v>500</v>
          </cell>
          <cell r="U2764">
            <v>500</v>
          </cell>
          <cell r="W2764">
            <v>500</v>
          </cell>
        </row>
        <row r="2765">
          <cell r="P2765" t="str">
            <v>E001___1</v>
          </cell>
          <cell r="Q2765" t="str">
            <v>E0011006</v>
          </cell>
          <cell r="T2765">
            <v>1500</v>
          </cell>
          <cell r="U2765">
            <v>1500</v>
          </cell>
          <cell r="W2765">
            <v>1500</v>
          </cell>
        </row>
        <row r="2766">
          <cell r="P2766" t="str">
            <v>___</v>
          </cell>
          <cell r="Q2766" t="str">
            <v/>
          </cell>
          <cell r="T2766">
            <v>0</v>
          </cell>
          <cell r="U2766">
            <v>0</v>
          </cell>
          <cell r="W2766">
            <v>0</v>
          </cell>
        </row>
        <row r="2767">
          <cell r="P2767" t="str">
            <v>___</v>
          </cell>
          <cell r="Q2767" t="str">
            <v/>
          </cell>
          <cell r="T2767">
            <v>0</v>
          </cell>
          <cell r="U2767">
            <v>0</v>
          </cell>
          <cell r="W2767">
            <v>0</v>
          </cell>
        </row>
        <row r="2768">
          <cell r="P2768" t="str">
            <v>E001___2</v>
          </cell>
          <cell r="Q2768" t="str">
            <v>E0012000</v>
          </cell>
          <cell r="T2768">
            <v>1740</v>
          </cell>
          <cell r="U2768">
            <v>1740</v>
          </cell>
          <cell r="W2768">
            <v>1740</v>
          </cell>
        </row>
        <row r="2769">
          <cell r="P2769" t="str">
            <v>E001___2</v>
          </cell>
          <cell r="Q2769" t="str">
            <v>E0012100</v>
          </cell>
          <cell r="T2769">
            <v>260</v>
          </cell>
          <cell r="U2769">
            <v>260</v>
          </cell>
          <cell r="W2769">
            <v>260</v>
          </cell>
        </row>
        <row r="2770">
          <cell r="P2770" t="str">
            <v>E001___2</v>
          </cell>
          <cell r="Q2770" t="str">
            <v>E0012101</v>
          </cell>
          <cell r="T2770">
            <v>2700</v>
          </cell>
          <cell r="U2770">
            <v>2700</v>
          </cell>
          <cell r="W2770">
            <v>2700</v>
          </cell>
        </row>
        <row r="2771">
          <cell r="P2771" t="str">
            <v>E001___2</v>
          </cell>
          <cell r="Q2771" t="str">
            <v>E0012102</v>
          </cell>
          <cell r="T2771">
            <v>2300</v>
          </cell>
          <cell r="U2771">
            <v>2300</v>
          </cell>
          <cell r="W2771">
            <v>2300</v>
          </cell>
        </row>
        <row r="2772">
          <cell r="P2772" t="str">
            <v>E001___2</v>
          </cell>
          <cell r="Q2772" t="str">
            <v>E0012103</v>
          </cell>
          <cell r="T2772">
            <v>10000</v>
          </cell>
          <cell r="U2772">
            <v>10000</v>
          </cell>
          <cell r="W2772">
            <v>10000</v>
          </cell>
        </row>
        <row r="2773">
          <cell r="P2773" t="str">
            <v>E001___2</v>
          </cell>
          <cell r="Q2773" t="str">
            <v>E0012104</v>
          </cell>
          <cell r="T2773">
            <v>5230</v>
          </cell>
          <cell r="U2773">
            <v>5180</v>
          </cell>
          <cell r="W2773">
            <v>5360</v>
          </cell>
        </row>
        <row r="2774">
          <cell r="P2774" t="str">
            <v>E001___2</v>
          </cell>
          <cell r="Q2774" t="str">
            <v>E0012105</v>
          </cell>
          <cell r="T2774">
            <v>350</v>
          </cell>
          <cell r="U2774">
            <v>350</v>
          </cell>
          <cell r="W2774">
            <v>350</v>
          </cell>
        </row>
        <row r="2775">
          <cell r="P2775" t="str">
            <v>E001___2</v>
          </cell>
          <cell r="Q2775" t="str">
            <v>E0012200</v>
          </cell>
          <cell r="T2775">
            <v>0</v>
          </cell>
          <cell r="U2775">
            <v>0</v>
          </cell>
          <cell r="W2775">
            <v>0</v>
          </cell>
        </row>
        <row r="2776">
          <cell r="P2776" t="str">
            <v>E001___2</v>
          </cell>
          <cell r="Q2776" t="str">
            <v>E0012300</v>
          </cell>
          <cell r="T2776">
            <v>500</v>
          </cell>
          <cell r="U2776">
            <v>500</v>
          </cell>
          <cell r="W2776">
            <v>500</v>
          </cell>
        </row>
        <row r="2777">
          <cell r="P2777" t="str">
            <v>___</v>
          </cell>
          <cell r="Q2777" t="str">
            <v/>
          </cell>
          <cell r="T2777">
            <v>0</v>
          </cell>
          <cell r="U2777">
            <v>0</v>
          </cell>
          <cell r="W2777">
            <v>0</v>
          </cell>
        </row>
        <row r="2778">
          <cell r="P2778" t="str">
            <v>___</v>
          </cell>
          <cell r="Q2778" t="str">
            <v/>
          </cell>
          <cell r="T2778">
            <v>0</v>
          </cell>
          <cell r="U2778">
            <v>0</v>
          </cell>
          <cell r="W2778">
            <v>0</v>
          </cell>
        </row>
        <row r="2779">
          <cell r="P2779" t="str">
            <v>E001___3</v>
          </cell>
          <cell r="Q2779" t="str">
            <v>E0013100</v>
          </cell>
          <cell r="T2779">
            <v>15100</v>
          </cell>
          <cell r="U2779">
            <v>15100</v>
          </cell>
          <cell r="W2779">
            <v>15100</v>
          </cell>
        </row>
        <row r="2780">
          <cell r="P2780" t="str">
            <v>E001___3</v>
          </cell>
          <cell r="Q2780" t="str">
            <v>E0013101</v>
          </cell>
          <cell r="T2780">
            <v>1200</v>
          </cell>
          <cell r="U2780">
            <v>1200</v>
          </cell>
          <cell r="W2780">
            <v>1200</v>
          </cell>
        </row>
        <row r="2781">
          <cell r="P2781" t="str">
            <v>___</v>
          </cell>
          <cell r="Q2781" t="str">
            <v/>
          </cell>
          <cell r="T2781">
            <v>0</v>
          </cell>
          <cell r="U2781">
            <v>0</v>
          </cell>
          <cell r="W2781">
            <v>0</v>
          </cell>
        </row>
        <row r="2782">
          <cell r="P2782" t="str">
            <v>___</v>
          </cell>
          <cell r="Q2782" t="str">
            <v/>
          </cell>
          <cell r="T2782">
            <v>0</v>
          </cell>
          <cell r="U2782">
            <v>0</v>
          </cell>
          <cell r="W2782">
            <v>0</v>
          </cell>
        </row>
        <row r="2783">
          <cell r="P2783" t="str">
            <v>E001___4</v>
          </cell>
          <cell r="Q2783" t="str">
            <v>E0014000</v>
          </cell>
          <cell r="T2783">
            <v>2000</v>
          </cell>
          <cell r="U2783">
            <v>2000</v>
          </cell>
          <cell r="W2783">
            <v>2000</v>
          </cell>
        </row>
        <row r="2784">
          <cell r="P2784" t="str">
            <v>E001___4</v>
          </cell>
          <cell r="Q2784" t="str">
            <v>E0014100</v>
          </cell>
          <cell r="T2784">
            <v>500</v>
          </cell>
          <cell r="U2784">
            <v>500</v>
          </cell>
          <cell r="W2784">
            <v>500</v>
          </cell>
        </row>
        <row r="2785">
          <cell r="P2785" t="str">
            <v>E001___4</v>
          </cell>
          <cell r="Q2785" t="str">
            <v>E0014200</v>
          </cell>
          <cell r="T2785">
            <v>350</v>
          </cell>
          <cell r="U2785">
            <v>350</v>
          </cell>
          <cell r="W2785">
            <v>350</v>
          </cell>
        </row>
        <row r="2786">
          <cell r="P2786" t="str">
            <v>E001___4</v>
          </cell>
          <cell r="Q2786" t="str">
            <v>E0014300</v>
          </cell>
          <cell r="T2786">
            <v>3000</v>
          </cell>
          <cell r="U2786">
            <v>3000</v>
          </cell>
          <cell r="W2786">
            <v>3000</v>
          </cell>
        </row>
        <row r="2787">
          <cell r="P2787" t="str">
            <v>E001___4</v>
          </cell>
          <cell r="Q2787" t="str">
            <v>E0014301</v>
          </cell>
          <cell r="T2787">
            <v>500</v>
          </cell>
          <cell r="U2787">
            <v>500</v>
          </cell>
          <cell r="W2787">
            <v>500</v>
          </cell>
        </row>
        <row r="2788">
          <cell r="P2788" t="str">
            <v>E001___4</v>
          </cell>
          <cell r="Q2788" t="str">
            <v>E0014400</v>
          </cell>
          <cell r="T2788">
            <v>2300</v>
          </cell>
          <cell r="U2788">
            <v>2300</v>
          </cell>
          <cell r="W2788">
            <v>11300</v>
          </cell>
        </row>
        <row r="2789">
          <cell r="P2789" t="str">
            <v>E001___4</v>
          </cell>
          <cell r="Q2789" t="str">
            <v>E0014401</v>
          </cell>
          <cell r="T2789">
            <v>133000</v>
          </cell>
          <cell r="U2789">
            <v>133000</v>
          </cell>
          <cell r="W2789">
            <v>133000</v>
          </cell>
        </row>
        <row r="2790">
          <cell r="P2790" t="str">
            <v>E001___4</v>
          </cell>
          <cell r="Q2790" t="str">
            <v>E0014500</v>
          </cell>
          <cell r="T2790">
            <v>3900</v>
          </cell>
          <cell r="U2790">
            <v>3900</v>
          </cell>
          <cell r="W2790">
            <v>3900</v>
          </cell>
        </row>
        <row r="2791">
          <cell r="P2791" t="str">
            <v>E001___4</v>
          </cell>
          <cell r="Q2791" t="str">
            <v>E0014600</v>
          </cell>
          <cell r="T2791">
            <v>4000</v>
          </cell>
          <cell r="U2791">
            <v>4000</v>
          </cell>
          <cell r="W2791">
            <v>4000</v>
          </cell>
        </row>
        <row r="2792">
          <cell r="P2792" t="str">
            <v>E001___4</v>
          </cell>
          <cell r="Q2792" t="str">
            <v>E0014700</v>
          </cell>
          <cell r="T2792">
            <v>2300</v>
          </cell>
          <cell r="U2792">
            <v>2300</v>
          </cell>
          <cell r="W2792">
            <v>2300</v>
          </cell>
        </row>
        <row r="2793">
          <cell r="P2793" t="str">
            <v>___</v>
          </cell>
          <cell r="Q2793" t="str">
            <v/>
          </cell>
          <cell r="T2793">
            <v>0</v>
          </cell>
          <cell r="U2793">
            <v>0</v>
          </cell>
          <cell r="W2793">
            <v>0</v>
          </cell>
        </row>
        <row r="2794">
          <cell r="P2794" t="str">
            <v>___</v>
          </cell>
          <cell r="Q2794" t="str">
            <v/>
          </cell>
          <cell r="T2794">
            <v>0</v>
          </cell>
          <cell r="U2794">
            <v>0</v>
          </cell>
          <cell r="W2794">
            <v>0</v>
          </cell>
        </row>
        <row r="2795">
          <cell r="P2795" t="str">
            <v>___</v>
          </cell>
          <cell r="Q2795" t="str">
            <v/>
          </cell>
          <cell r="T2795">
            <v>0</v>
          </cell>
          <cell r="U2795">
            <v>0</v>
          </cell>
          <cell r="W2795">
            <v>0</v>
          </cell>
        </row>
        <row r="2796">
          <cell r="P2796" t="str">
            <v>___</v>
          </cell>
          <cell r="Q2796" t="str">
            <v/>
          </cell>
          <cell r="T2796">
            <v>0</v>
          </cell>
          <cell r="U2796">
            <v>0</v>
          </cell>
          <cell r="W2796">
            <v>0</v>
          </cell>
        </row>
        <row r="2797">
          <cell r="P2797" t="str">
            <v>___</v>
          </cell>
          <cell r="Q2797" t="str">
            <v/>
          </cell>
          <cell r="T2797">
            <v>0</v>
          </cell>
          <cell r="U2797">
            <v>0</v>
          </cell>
          <cell r="W2797">
            <v>0</v>
          </cell>
        </row>
        <row r="2798">
          <cell r="P2798" t="str">
            <v>E001___8</v>
          </cell>
          <cell r="Q2798" t="str">
            <v>E0018002</v>
          </cell>
          <cell r="T2798">
            <v>600000</v>
          </cell>
          <cell r="U2798">
            <v>600000</v>
          </cell>
          <cell r="W2798">
            <v>609000</v>
          </cell>
        </row>
        <row r="2799">
          <cell r="P2799" t="str">
            <v>___</v>
          </cell>
          <cell r="Q2799" t="str">
            <v/>
          </cell>
          <cell r="T2799">
            <v>0</v>
          </cell>
          <cell r="U2799">
            <v>0</v>
          </cell>
          <cell r="W2799">
            <v>0</v>
          </cell>
        </row>
        <row r="2800">
          <cell r="P2800" t="str">
            <v>___</v>
          </cell>
          <cell r="Q2800" t="str">
            <v/>
          </cell>
          <cell r="T2800">
            <v>0</v>
          </cell>
          <cell r="U2800">
            <v>0</v>
          </cell>
          <cell r="W2800">
            <v>0</v>
          </cell>
        </row>
        <row r="2801">
          <cell r="P2801" t="str">
            <v>___</v>
          </cell>
          <cell r="Q2801" t="str">
            <v/>
          </cell>
          <cell r="T2801">
            <v>0</v>
          </cell>
          <cell r="U2801">
            <v>0</v>
          </cell>
          <cell r="W2801">
            <v>0</v>
          </cell>
        </row>
        <row r="2802">
          <cell r="P2802" t="str">
            <v>___</v>
          </cell>
          <cell r="Q2802" t="str">
            <v/>
          </cell>
          <cell r="T2802">
            <v>0</v>
          </cell>
          <cell r="U2802">
            <v>0</v>
          </cell>
          <cell r="W2802">
            <v>0</v>
          </cell>
        </row>
        <row r="2803">
          <cell r="P2803" t="str">
            <v>___H</v>
          </cell>
          <cell r="T2803">
            <v>0</v>
          </cell>
          <cell r="U2803">
            <v>0</v>
          </cell>
          <cell r="W2803">
            <v>0</v>
          </cell>
        </row>
        <row r="2804">
          <cell r="P2804" t="str">
            <v>___B</v>
          </cell>
          <cell r="T2804">
            <v>0</v>
          </cell>
          <cell r="U2804">
            <v>0</v>
          </cell>
          <cell r="W2804">
            <v>0</v>
          </cell>
        </row>
        <row r="2805">
          <cell r="P2805" t="str">
            <v>___L</v>
          </cell>
          <cell r="T2805" t="str">
            <v>Original</v>
          </cell>
          <cell r="U2805" t="str">
            <v>Revised</v>
          </cell>
          <cell r="W2805" t="str">
            <v>Original</v>
          </cell>
        </row>
        <row r="2806">
          <cell r="P2806" t="str">
            <v>___C</v>
          </cell>
          <cell r="T2806" t="str">
            <v>2012/13</v>
          </cell>
          <cell r="U2806" t="str">
            <v>2012/13</v>
          </cell>
          <cell r="W2806" t="str">
            <v>2013/14</v>
          </cell>
        </row>
        <row r="2807">
          <cell r="P2807" t="str">
            <v>___</v>
          </cell>
          <cell r="T2807">
            <v>0</v>
          </cell>
          <cell r="U2807">
            <v>0</v>
          </cell>
          <cell r="W2807">
            <v>0</v>
          </cell>
        </row>
        <row r="2808">
          <cell r="P2808" t="str">
            <v>___E</v>
          </cell>
          <cell r="T2808">
            <v>0</v>
          </cell>
          <cell r="U2808">
            <v>0</v>
          </cell>
          <cell r="W2808">
            <v>0</v>
          </cell>
        </row>
        <row r="2809">
          <cell r="P2809" t="str">
            <v>___</v>
          </cell>
          <cell r="Q2809" t="str">
            <v/>
          </cell>
          <cell r="T2809">
            <v>0</v>
          </cell>
          <cell r="U2809">
            <v>0</v>
          </cell>
          <cell r="W2809">
            <v>0</v>
          </cell>
        </row>
        <row r="2810">
          <cell r="P2810" t="str">
            <v>___</v>
          </cell>
          <cell r="Q2810" t="str">
            <v/>
          </cell>
          <cell r="T2810">
            <v>0</v>
          </cell>
          <cell r="U2810">
            <v>0</v>
          </cell>
          <cell r="W2810">
            <v>0</v>
          </cell>
        </row>
        <row r="2811">
          <cell r="P2811" t="str">
            <v>E001___1</v>
          </cell>
          <cell r="Q2811" t="str">
            <v>E0011005</v>
          </cell>
          <cell r="T2811">
            <v>3850</v>
          </cell>
          <cell r="U2811">
            <v>3920</v>
          </cell>
          <cell r="W2811">
            <v>3920</v>
          </cell>
        </row>
        <row r="2812">
          <cell r="P2812" t="str">
            <v>___</v>
          </cell>
          <cell r="Q2812" t="str">
            <v/>
          </cell>
          <cell r="T2812">
            <v>0</v>
          </cell>
          <cell r="U2812">
            <v>0</v>
          </cell>
          <cell r="W2812">
            <v>0</v>
          </cell>
        </row>
        <row r="2813">
          <cell r="P2813" t="str">
            <v>___</v>
          </cell>
          <cell r="Q2813" t="str">
            <v/>
          </cell>
          <cell r="T2813">
            <v>0</v>
          </cell>
          <cell r="U2813">
            <v>0</v>
          </cell>
          <cell r="W2813">
            <v>0</v>
          </cell>
        </row>
        <row r="2814">
          <cell r="P2814" t="str">
            <v>E001___4</v>
          </cell>
          <cell r="Q2814" t="str">
            <v>E0014502</v>
          </cell>
          <cell r="T2814">
            <v>7380</v>
          </cell>
          <cell r="U2814">
            <v>7380</v>
          </cell>
          <cell r="W2814">
            <v>6980</v>
          </cell>
        </row>
        <row r="2815">
          <cell r="P2815" t="str">
            <v>___</v>
          </cell>
          <cell r="Q2815" t="str">
            <v/>
          </cell>
          <cell r="T2815">
            <v>0</v>
          </cell>
          <cell r="U2815">
            <v>0</v>
          </cell>
          <cell r="W2815">
            <v>0</v>
          </cell>
        </row>
        <row r="2816">
          <cell r="P2816" t="str">
            <v>___</v>
          </cell>
          <cell r="Q2816" t="str">
            <v/>
          </cell>
          <cell r="T2816">
            <v>0</v>
          </cell>
          <cell r="U2816">
            <v>0</v>
          </cell>
          <cell r="W2816">
            <v>0</v>
          </cell>
        </row>
        <row r="2817">
          <cell r="P2817" t="str">
            <v>E001___5</v>
          </cell>
          <cell r="Q2817" t="str">
            <v>E0015100</v>
          </cell>
          <cell r="T2817">
            <v>3080</v>
          </cell>
          <cell r="U2817">
            <v>3080</v>
          </cell>
          <cell r="W2817">
            <v>3080</v>
          </cell>
        </row>
        <row r="2818">
          <cell r="P2818" t="str">
            <v>___</v>
          </cell>
          <cell r="Q2818" t="str">
            <v/>
          </cell>
          <cell r="T2818">
            <v>0</v>
          </cell>
          <cell r="U2818">
            <v>0</v>
          </cell>
          <cell r="W2818">
            <v>0</v>
          </cell>
        </row>
        <row r="2819">
          <cell r="P2819" t="str">
            <v>___</v>
          </cell>
          <cell r="Q2819" t="str">
            <v/>
          </cell>
          <cell r="T2819">
            <v>0</v>
          </cell>
          <cell r="U2819">
            <v>0</v>
          </cell>
          <cell r="W2819">
            <v>0</v>
          </cell>
        </row>
        <row r="2820">
          <cell r="P2820" t="str">
            <v>E001___6</v>
          </cell>
          <cell r="Q2820" t="str">
            <v>E0016000</v>
          </cell>
          <cell r="T2820">
            <v>96900</v>
          </cell>
          <cell r="U2820">
            <v>85400</v>
          </cell>
          <cell r="W2820">
            <v>89000</v>
          </cell>
        </row>
        <row r="2821">
          <cell r="P2821" t="str">
            <v>___</v>
          </cell>
          <cell r="T2821">
            <v>0</v>
          </cell>
          <cell r="U2821">
            <v>0</v>
          </cell>
          <cell r="W2821">
            <v>0</v>
          </cell>
        </row>
        <row r="2822">
          <cell r="P2822" t="str">
            <v>___</v>
          </cell>
          <cell r="T2822">
            <v>0</v>
          </cell>
          <cell r="U2822">
            <v>0</v>
          </cell>
          <cell r="W2822">
            <v>0</v>
          </cell>
        </row>
        <row r="2823">
          <cell r="P2823" t="str">
            <v>___</v>
          </cell>
          <cell r="T2823">
            <v>0</v>
          </cell>
          <cell r="U2823">
            <v>0</v>
          </cell>
          <cell r="W2823">
            <v>0</v>
          </cell>
        </row>
        <row r="2824">
          <cell r="P2824" t="str">
            <v>___</v>
          </cell>
          <cell r="T2824">
            <v>0</v>
          </cell>
          <cell r="U2824">
            <v>0</v>
          </cell>
          <cell r="W2824">
            <v>0</v>
          </cell>
        </row>
        <row r="2825">
          <cell r="P2825" t="str">
            <v>___</v>
          </cell>
          <cell r="T2825">
            <v>0</v>
          </cell>
          <cell r="U2825">
            <v>0</v>
          </cell>
          <cell r="W2825">
            <v>0</v>
          </cell>
        </row>
        <row r="2826">
          <cell r="P2826" t="str">
            <v>___</v>
          </cell>
          <cell r="T2826">
            <v>0</v>
          </cell>
          <cell r="U2826">
            <v>0</v>
          </cell>
          <cell r="W2826">
            <v>0</v>
          </cell>
        </row>
        <row r="2827">
          <cell r="P2827" t="str">
            <v>___H</v>
          </cell>
          <cell r="T2827">
            <v>0</v>
          </cell>
          <cell r="U2827">
            <v>0</v>
          </cell>
          <cell r="W2827">
            <v>0</v>
          </cell>
        </row>
        <row r="2828">
          <cell r="P2828" t="str">
            <v>___B</v>
          </cell>
          <cell r="T2828">
            <v>0</v>
          </cell>
          <cell r="U2828">
            <v>0</v>
          </cell>
          <cell r="W2828">
            <v>0</v>
          </cell>
        </row>
        <row r="2829">
          <cell r="P2829" t="str">
            <v>___L</v>
          </cell>
          <cell r="T2829" t="str">
            <v>Original</v>
          </cell>
          <cell r="U2829" t="str">
            <v>Revised</v>
          </cell>
          <cell r="W2829" t="str">
            <v>Original</v>
          </cell>
        </row>
        <row r="2830">
          <cell r="P2830" t="str">
            <v>___C</v>
          </cell>
          <cell r="T2830" t="str">
            <v>2012/13</v>
          </cell>
          <cell r="U2830" t="str">
            <v>2012/13</v>
          </cell>
          <cell r="W2830" t="str">
            <v>2013/14</v>
          </cell>
        </row>
        <row r="2831">
          <cell r="P2831" t="str">
            <v>___</v>
          </cell>
          <cell r="T2831">
            <v>0</v>
          </cell>
          <cell r="U2831">
            <v>0</v>
          </cell>
          <cell r="W2831">
            <v>0</v>
          </cell>
        </row>
        <row r="2832">
          <cell r="P2832" t="str">
            <v>___E</v>
          </cell>
          <cell r="T2832">
            <v>0</v>
          </cell>
          <cell r="U2832">
            <v>0</v>
          </cell>
          <cell r="W2832">
            <v>0</v>
          </cell>
        </row>
        <row r="2833">
          <cell r="P2833" t="str">
            <v>___</v>
          </cell>
          <cell r="T2833">
            <v>0</v>
          </cell>
          <cell r="U2833">
            <v>0</v>
          </cell>
          <cell r="W2833">
            <v>0</v>
          </cell>
        </row>
        <row r="2834">
          <cell r="P2834" t="str">
            <v>___</v>
          </cell>
          <cell r="T2834">
            <v>0</v>
          </cell>
          <cell r="U2834">
            <v>0</v>
          </cell>
          <cell r="W2834">
            <v>0</v>
          </cell>
        </row>
        <row r="2835">
          <cell r="P2835" t="str">
            <v>E002___1</v>
          </cell>
          <cell r="Q2835" t="str">
            <v>E1001000</v>
          </cell>
          <cell r="T2835">
            <v>169600</v>
          </cell>
          <cell r="U2835">
            <v>129600</v>
          </cell>
          <cell r="W2835">
            <v>129300</v>
          </cell>
        </row>
        <row r="2836">
          <cell r="P2836" t="str">
            <v>___</v>
          </cell>
          <cell r="Q2836" t="str">
            <v/>
          </cell>
          <cell r="T2836">
            <v>0</v>
          </cell>
          <cell r="U2836">
            <v>0</v>
          </cell>
          <cell r="W2836">
            <v>0</v>
          </cell>
        </row>
        <row r="2837">
          <cell r="P2837" t="str">
            <v>___</v>
          </cell>
          <cell r="Q2837" t="str">
            <v/>
          </cell>
          <cell r="T2837">
            <v>0</v>
          </cell>
          <cell r="U2837">
            <v>0</v>
          </cell>
          <cell r="W2837">
            <v>0</v>
          </cell>
        </row>
        <row r="2838">
          <cell r="P2838" t="str">
            <v>E002___2</v>
          </cell>
          <cell r="Q2838" t="str">
            <v>E1002000</v>
          </cell>
          <cell r="T2838">
            <v>23940</v>
          </cell>
          <cell r="U2838">
            <v>23940</v>
          </cell>
          <cell r="W2838">
            <v>23940</v>
          </cell>
        </row>
        <row r="2839">
          <cell r="P2839" t="str">
            <v>E002___2</v>
          </cell>
          <cell r="Q2839" t="str">
            <v>E1002101</v>
          </cell>
          <cell r="T2839">
            <v>57250</v>
          </cell>
          <cell r="U2839">
            <v>47250</v>
          </cell>
          <cell r="W2839">
            <v>57250</v>
          </cell>
        </row>
        <row r="2840">
          <cell r="P2840" t="str">
            <v>E002___2</v>
          </cell>
          <cell r="Q2840" t="str">
            <v>E1002102</v>
          </cell>
          <cell r="T2840">
            <v>20000</v>
          </cell>
          <cell r="U2840">
            <v>10000</v>
          </cell>
          <cell r="W2840">
            <v>20000</v>
          </cell>
        </row>
        <row r="2841">
          <cell r="P2841" t="str">
            <v>E002___2</v>
          </cell>
          <cell r="Q2841" t="str">
            <v>E1002103</v>
          </cell>
          <cell r="T2841">
            <v>0</v>
          </cell>
          <cell r="U2841">
            <v>0</v>
          </cell>
          <cell r="W2841">
            <v>0</v>
          </cell>
        </row>
        <row r="2842">
          <cell r="P2842" t="str">
            <v>E002___2</v>
          </cell>
          <cell r="Q2842" t="str">
            <v>E1002104</v>
          </cell>
          <cell r="T2842">
            <v>70230</v>
          </cell>
          <cell r="U2842">
            <v>66790</v>
          </cell>
          <cell r="W2842">
            <v>68850</v>
          </cell>
        </row>
        <row r="2843">
          <cell r="P2843" t="str">
            <v>E002___2</v>
          </cell>
          <cell r="Q2843" t="str">
            <v>E1002105</v>
          </cell>
          <cell r="T2843">
            <v>4000</v>
          </cell>
          <cell r="U2843">
            <v>4000</v>
          </cell>
          <cell r="W2843">
            <v>4000</v>
          </cell>
        </row>
        <row r="2844">
          <cell r="P2844" t="str">
            <v>E002___2</v>
          </cell>
          <cell r="Q2844" t="str">
            <v>E1002300</v>
          </cell>
          <cell r="T2844">
            <v>19000</v>
          </cell>
          <cell r="U2844">
            <v>19000</v>
          </cell>
          <cell r="W2844">
            <v>19000</v>
          </cell>
        </row>
        <row r="2845">
          <cell r="P2845" t="str">
            <v>___</v>
          </cell>
          <cell r="Q2845" t="str">
            <v/>
          </cell>
          <cell r="T2845">
            <v>0</v>
          </cell>
          <cell r="U2845">
            <v>0</v>
          </cell>
          <cell r="W2845">
            <v>0</v>
          </cell>
        </row>
        <row r="2846">
          <cell r="P2846" t="str">
            <v>___</v>
          </cell>
          <cell r="Q2846" t="str">
            <v/>
          </cell>
          <cell r="T2846">
            <v>0</v>
          </cell>
          <cell r="U2846">
            <v>0</v>
          </cell>
          <cell r="W2846">
            <v>0</v>
          </cell>
        </row>
        <row r="2847">
          <cell r="P2847" t="str">
            <v>E002___3</v>
          </cell>
          <cell r="Q2847" t="str">
            <v>E1003100</v>
          </cell>
          <cell r="T2847">
            <v>1990</v>
          </cell>
          <cell r="U2847">
            <v>1990</v>
          </cell>
          <cell r="W2847">
            <v>1990</v>
          </cell>
        </row>
        <row r="2848">
          <cell r="P2848" t="str">
            <v>___</v>
          </cell>
          <cell r="Q2848" t="str">
            <v/>
          </cell>
          <cell r="T2848">
            <v>0</v>
          </cell>
          <cell r="U2848">
            <v>0</v>
          </cell>
          <cell r="W2848">
            <v>0</v>
          </cell>
        </row>
        <row r="2849">
          <cell r="P2849" t="str">
            <v>___</v>
          </cell>
          <cell r="Q2849" t="str">
            <v/>
          </cell>
          <cell r="T2849">
            <v>0</v>
          </cell>
          <cell r="U2849">
            <v>0</v>
          </cell>
          <cell r="W2849">
            <v>0</v>
          </cell>
        </row>
        <row r="2850">
          <cell r="P2850" t="str">
            <v>E002___4</v>
          </cell>
          <cell r="Q2850" t="str">
            <v>E1004000</v>
          </cell>
          <cell r="T2850">
            <v>5040</v>
          </cell>
          <cell r="U2850">
            <v>5040</v>
          </cell>
          <cell r="W2850">
            <v>5040</v>
          </cell>
        </row>
        <row r="2851">
          <cell r="P2851" t="str">
            <v>E002___4</v>
          </cell>
          <cell r="Q2851" t="str">
            <v>E1004101</v>
          </cell>
          <cell r="T2851">
            <v>8340</v>
          </cell>
          <cell r="U2851">
            <v>8340</v>
          </cell>
          <cell r="W2851">
            <v>8340</v>
          </cell>
        </row>
        <row r="2852">
          <cell r="P2852" t="str">
            <v>E002___4</v>
          </cell>
          <cell r="Q2852" t="str">
            <v>E1004200</v>
          </cell>
          <cell r="T2852">
            <v>100</v>
          </cell>
          <cell r="U2852">
            <v>100</v>
          </cell>
          <cell r="W2852">
            <v>100</v>
          </cell>
        </row>
        <row r="2853">
          <cell r="P2853" t="str">
            <v>E002___4</v>
          </cell>
          <cell r="Q2853" t="str">
            <v>E1004300</v>
          </cell>
          <cell r="T2853">
            <v>3230</v>
          </cell>
          <cell r="U2853">
            <v>3230</v>
          </cell>
          <cell r="W2853">
            <v>3230</v>
          </cell>
        </row>
        <row r="2854">
          <cell r="P2854" t="str">
            <v>E002___4</v>
          </cell>
          <cell r="Q2854" t="str">
            <v>E1004400</v>
          </cell>
          <cell r="T2854">
            <v>1270</v>
          </cell>
          <cell r="U2854">
            <v>1270</v>
          </cell>
          <cell r="W2854">
            <v>1270</v>
          </cell>
        </row>
        <row r="2855">
          <cell r="P2855" t="str">
            <v>E002___4</v>
          </cell>
          <cell r="Q2855" t="str">
            <v>E1004500</v>
          </cell>
          <cell r="T2855">
            <v>1200</v>
          </cell>
          <cell r="U2855">
            <v>1200</v>
          </cell>
          <cell r="W2855">
            <v>1200</v>
          </cell>
        </row>
        <row r="2856">
          <cell r="P2856" t="str">
            <v>___</v>
          </cell>
          <cell r="Q2856" t="str">
            <v/>
          </cell>
          <cell r="T2856">
            <v>0</v>
          </cell>
          <cell r="U2856">
            <v>0</v>
          </cell>
          <cell r="W2856">
            <v>0</v>
          </cell>
        </row>
        <row r="2857">
          <cell r="P2857" t="str">
            <v>___</v>
          </cell>
          <cell r="Q2857" t="str">
            <v/>
          </cell>
          <cell r="T2857">
            <v>0</v>
          </cell>
          <cell r="U2857">
            <v>0</v>
          </cell>
          <cell r="W2857">
            <v>0</v>
          </cell>
        </row>
        <row r="2858">
          <cell r="P2858" t="str">
            <v>___</v>
          </cell>
          <cell r="Q2858" t="str">
            <v/>
          </cell>
          <cell r="T2858">
            <v>0</v>
          </cell>
          <cell r="U2858">
            <v>0</v>
          </cell>
          <cell r="W2858">
            <v>0</v>
          </cell>
        </row>
        <row r="2859">
          <cell r="P2859" t="str">
            <v>___</v>
          </cell>
          <cell r="Q2859" t="str">
            <v/>
          </cell>
          <cell r="T2859">
            <v>0</v>
          </cell>
          <cell r="U2859">
            <v>0</v>
          </cell>
          <cell r="W2859">
            <v>0</v>
          </cell>
        </row>
        <row r="2860">
          <cell r="P2860" t="str">
            <v>___</v>
          </cell>
          <cell r="Q2860" t="str">
            <v/>
          </cell>
          <cell r="T2860">
            <v>0</v>
          </cell>
          <cell r="U2860">
            <v>0</v>
          </cell>
          <cell r="W2860">
            <v>0</v>
          </cell>
        </row>
        <row r="2861">
          <cell r="P2861" t="str">
            <v>E002a___8</v>
          </cell>
          <cell r="Q2861" t="str">
            <v>E1008200</v>
          </cell>
          <cell r="T2861">
            <v>1320</v>
          </cell>
          <cell r="U2861">
            <v>1320</v>
          </cell>
          <cell r="W2861">
            <v>1320</v>
          </cell>
        </row>
        <row r="2862">
          <cell r="P2862" t="str">
            <v>___</v>
          </cell>
          <cell r="Q2862" t="str">
            <v/>
          </cell>
          <cell r="T2862">
            <v>0</v>
          </cell>
          <cell r="U2862">
            <v>0</v>
          </cell>
          <cell r="W2862">
            <v>0</v>
          </cell>
        </row>
        <row r="2863">
          <cell r="P2863" t="str">
            <v>___</v>
          </cell>
          <cell r="Q2863" t="str">
            <v/>
          </cell>
          <cell r="T2863">
            <v>0</v>
          </cell>
          <cell r="U2863">
            <v>0</v>
          </cell>
          <cell r="W2863">
            <v>0</v>
          </cell>
        </row>
        <row r="2864">
          <cell r="P2864" t="str">
            <v>___</v>
          </cell>
          <cell r="Q2864" t="str">
            <v/>
          </cell>
          <cell r="T2864">
            <v>0</v>
          </cell>
          <cell r="U2864">
            <v>0</v>
          </cell>
          <cell r="W2864">
            <v>0</v>
          </cell>
        </row>
        <row r="2865">
          <cell r="P2865" t="str">
            <v>___</v>
          </cell>
          <cell r="Q2865" t="str">
            <v/>
          </cell>
          <cell r="T2865">
            <v>0</v>
          </cell>
          <cell r="U2865">
            <v>0</v>
          </cell>
          <cell r="W2865">
            <v>0</v>
          </cell>
        </row>
        <row r="2866">
          <cell r="P2866" t="str">
            <v>___H</v>
          </cell>
          <cell r="T2866">
            <v>0</v>
          </cell>
          <cell r="U2866">
            <v>0</v>
          </cell>
          <cell r="W2866">
            <v>0</v>
          </cell>
        </row>
        <row r="2867">
          <cell r="P2867" t="str">
            <v>___B</v>
          </cell>
          <cell r="T2867">
            <v>0</v>
          </cell>
          <cell r="U2867">
            <v>0</v>
          </cell>
          <cell r="W2867">
            <v>0</v>
          </cell>
        </row>
        <row r="2868">
          <cell r="P2868" t="str">
            <v>___L</v>
          </cell>
          <cell r="T2868" t="str">
            <v>Original</v>
          </cell>
          <cell r="U2868" t="str">
            <v>Revised</v>
          </cell>
          <cell r="W2868" t="str">
            <v>Original</v>
          </cell>
        </row>
        <row r="2869">
          <cell r="P2869" t="str">
            <v>___C</v>
          </cell>
          <cell r="T2869" t="str">
            <v>2012/13</v>
          </cell>
          <cell r="U2869" t="str">
            <v>2012/13</v>
          </cell>
          <cell r="W2869" t="str">
            <v>2013/14</v>
          </cell>
        </row>
        <row r="2870">
          <cell r="P2870" t="str">
            <v>___</v>
          </cell>
          <cell r="T2870">
            <v>0</v>
          </cell>
          <cell r="U2870">
            <v>0</v>
          </cell>
          <cell r="W2870">
            <v>0</v>
          </cell>
        </row>
        <row r="2871">
          <cell r="P2871" t="str">
            <v>___E</v>
          </cell>
          <cell r="T2871">
            <v>0</v>
          </cell>
          <cell r="U2871">
            <v>0</v>
          </cell>
          <cell r="W2871">
            <v>0</v>
          </cell>
        </row>
        <row r="2872">
          <cell r="P2872" t="str">
            <v>___</v>
          </cell>
          <cell r="Q2872" t="str">
            <v/>
          </cell>
          <cell r="T2872">
            <v>0</v>
          </cell>
          <cell r="U2872">
            <v>0</v>
          </cell>
          <cell r="W2872">
            <v>0</v>
          </cell>
        </row>
        <row r="2873">
          <cell r="P2873" t="str">
            <v>___</v>
          </cell>
          <cell r="Q2873" t="str">
            <v/>
          </cell>
          <cell r="T2873">
            <v>0</v>
          </cell>
          <cell r="U2873">
            <v>0</v>
          </cell>
          <cell r="W2873">
            <v>0</v>
          </cell>
        </row>
        <row r="2874">
          <cell r="P2874" t="str">
            <v>E002___1</v>
          </cell>
          <cell r="Q2874" t="str">
            <v>E1001005</v>
          </cell>
          <cell r="T2874">
            <v>2730</v>
          </cell>
          <cell r="U2874">
            <v>2790</v>
          </cell>
          <cell r="W2874">
            <v>2790</v>
          </cell>
        </row>
        <row r="2875">
          <cell r="P2875" t="str">
            <v>___</v>
          </cell>
          <cell r="Q2875" t="str">
            <v/>
          </cell>
          <cell r="T2875">
            <v>0</v>
          </cell>
          <cell r="U2875">
            <v>0</v>
          </cell>
          <cell r="W2875">
            <v>0</v>
          </cell>
        </row>
        <row r="2876">
          <cell r="P2876" t="str">
            <v>___</v>
          </cell>
          <cell r="Q2876" t="str">
            <v/>
          </cell>
          <cell r="T2876">
            <v>0</v>
          </cell>
          <cell r="U2876">
            <v>0</v>
          </cell>
          <cell r="W2876">
            <v>0</v>
          </cell>
        </row>
        <row r="2877">
          <cell r="P2877" t="str">
            <v>E002___2</v>
          </cell>
          <cell r="Q2877" t="str">
            <v>E1002400</v>
          </cell>
          <cell r="T2877">
            <v>14480</v>
          </cell>
          <cell r="U2877">
            <v>13800</v>
          </cell>
          <cell r="W2877">
            <v>14000</v>
          </cell>
        </row>
        <row r="2878">
          <cell r="P2878" t="str">
            <v>___</v>
          </cell>
          <cell r="Q2878" t="str">
            <v/>
          </cell>
          <cell r="T2878">
            <v>0</v>
          </cell>
          <cell r="U2878">
            <v>0</v>
          </cell>
          <cell r="W2878">
            <v>0</v>
          </cell>
        </row>
        <row r="2879">
          <cell r="P2879" t="str">
            <v>___</v>
          </cell>
          <cell r="Q2879" t="str">
            <v/>
          </cell>
          <cell r="T2879">
            <v>0</v>
          </cell>
          <cell r="U2879">
            <v>0</v>
          </cell>
          <cell r="W2879">
            <v>0</v>
          </cell>
        </row>
        <row r="2880">
          <cell r="P2880" t="str">
            <v>E002___4</v>
          </cell>
          <cell r="Q2880" t="str">
            <v>E1004501</v>
          </cell>
          <cell r="T2880">
            <v>1980</v>
          </cell>
          <cell r="U2880">
            <v>1980</v>
          </cell>
          <cell r="W2880">
            <v>1980</v>
          </cell>
        </row>
        <row r="2881">
          <cell r="P2881" t="str">
            <v>E002___4</v>
          </cell>
          <cell r="Q2881" t="str">
            <v>E1004502</v>
          </cell>
          <cell r="T2881">
            <v>5060</v>
          </cell>
          <cell r="U2881">
            <v>5060</v>
          </cell>
          <cell r="W2881">
            <v>4780</v>
          </cell>
        </row>
        <row r="2882">
          <cell r="P2882" t="str">
            <v>E002___4</v>
          </cell>
          <cell r="Q2882" t="str">
            <v>E1004503</v>
          </cell>
          <cell r="T2882">
            <v>1390</v>
          </cell>
          <cell r="U2882">
            <v>1670</v>
          </cell>
          <cell r="W2882">
            <v>1670</v>
          </cell>
        </row>
        <row r="2883">
          <cell r="P2883" t="str">
            <v>___</v>
          </cell>
          <cell r="Q2883" t="str">
            <v/>
          </cell>
          <cell r="T2883">
            <v>0</v>
          </cell>
          <cell r="U2883">
            <v>0</v>
          </cell>
          <cell r="W2883">
            <v>0</v>
          </cell>
        </row>
        <row r="2884">
          <cell r="P2884" t="str">
            <v>___</v>
          </cell>
          <cell r="Q2884" t="str">
            <v/>
          </cell>
          <cell r="T2884">
            <v>0</v>
          </cell>
          <cell r="U2884">
            <v>0</v>
          </cell>
          <cell r="W2884">
            <v>0</v>
          </cell>
        </row>
        <row r="2885">
          <cell r="P2885" t="str">
            <v>E002___5</v>
          </cell>
          <cell r="Q2885" t="str">
            <v>E1005100</v>
          </cell>
          <cell r="T2885">
            <v>42550</v>
          </cell>
          <cell r="U2885">
            <v>42550</v>
          </cell>
          <cell r="W2885">
            <v>42550</v>
          </cell>
        </row>
        <row r="2886">
          <cell r="P2886" t="str">
            <v>___</v>
          </cell>
          <cell r="Q2886" t="str">
            <v/>
          </cell>
          <cell r="T2886">
            <v>0</v>
          </cell>
          <cell r="U2886">
            <v>0</v>
          </cell>
          <cell r="W2886">
            <v>0</v>
          </cell>
        </row>
        <row r="2887">
          <cell r="P2887" t="str">
            <v>___</v>
          </cell>
          <cell r="Q2887" t="str">
            <v/>
          </cell>
          <cell r="T2887">
            <v>0</v>
          </cell>
          <cell r="U2887">
            <v>0</v>
          </cell>
          <cell r="W2887">
            <v>0</v>
          </cell>
        </row>
        <row r="2888">
          <cell r="P2888" t="str">
            <v>E002___6</v>
          </cell>
          <cell r="Q2888" t="str">
            <v>E1006000</v>
          </cell>
          <cell r="T2888">
            <v>26800</v>
          </cell>
          <cell r="U2888">
            <v>23800</v>
          </cell>
          <cell r="W2888">
            <v>25800</v>
          </cell>
        </row>
        <row r="2889">
          <cell r="P2889" t="str">
            <v>___</v>
          </cell>
          <cell r="Q2889" t="str">
            <v/>
          </cell>
          <cell r="T2889">
            <v>0</v>
          </cell>
          <cell r="U2889">
            <v>0</v>
          </cell>
          <cell r="W2889">
            <v>0</v>
          </cell>
        </row>
        <row r="2890">
          <cell r="P2890" t="str">
            <v>___</v>
          </cell>
          <cell r="Q2890" t="str">
            <v/>
          </cell>
          <cell r="T2890">
            <v>0</v>
          </cell>
          <cell r="U2890">
            <v>0</v>
          </cell>
          <cell r="W2890">
            <v>0</v>
          </cell>
        </row>
        <row r="2891">
          <cell r="P2891" t="str">
            <v>E002___7</v>
          </cell>
          <cell r="Q2891" t="str">
            <v>E1007000</v>
          </cell>
          <cell r="T2891">
            <v>44800</v>
          </cell>
          <cell r="U2891">
            <v>44700</v>
          </cell>
          <cell r="W2891">
            <v>45300</v>
          </cell>
        </row>
        <row r="2892">
          <cell r="P2892" t="str">
            <v>___</v>
          </cell>
          <cell r="Q2892" t="str">
            <v/>
          </cell>
          <cell r="T2892">
            <v>0</v>
          </cell>
          <cell r="U2892">
            <v>0</v>
          </cell>
          <cell r="W2892">
            <v>0</v>
          </cell>
        </row>
        <row r="2893">
          <cell r="P2893" t="str">
            <v>___</v>
          </cell>
          <cell r="Q2893" t="str">
            <v/>
          </cell>
          <cell r="T2893">
            <v>0</v>
          </cell>
          <cell r="U2893">
            <v>0</v>
          </cell>
          <cell r="W2893">
            <v>0</v>
          </cell>
        </row>
        <row r="2894">
          <cell r="P2894" t="str">
            <v>___</v>
          </cell>
          <cell r="Q2894" t="str">
            <v/>
          </cell>
          <cell r="T2894">
            <v>0</v>
          </cell>
          <cell r="U2894">
            <v>0</v>
          </cell>
          <cell r="W2894">
            <v>0</v>
          </cell>
        </row>
        <row r="2895">
          <cell r="P2895" t="str">
            <v>E002___8</v>
          </cell>
          <cell r="Q2895" t="str">
            <v>E1008500</v>
          </cell>
          <cell r="T2895">
            <v>523660</v>
          </cell>
          <cell r="U2895">
            <v>456780</v>
          </cell>
          <cell r="W2895">
            <v>481060</v>
          </cell>
        </row>
        <row r="2896">
          <cell r="P2896" t="str">
            <v>___</v>
          </cell>
          <cell r="T2896">
            <v>0</v>
          </cell>
          <cell r="U2896">
            <v>0</v>
          </cell>
          <cell r="W2896">
            <v>0</v>
          </cell>
        </row>
        <row r="2897">
          <cell r="P2897" t="str">
            <v>___</v>
          </cell>
          <cell r="T2897">
            <v>0</v>
          </cell>
          <cell r="U2897">
            <v>0</v>
          </cell>
          <cell r="W2897">
            <v>0</v>
          </cell>
        </row>
        <row r="2898">
          <cell r="P2898" t="str">
            <v>___</v>
          </cell>
          <cell r="T2898">
            <v>0</v>
          </cell>
          <cell r="U2898">
            <v>0</v>
          </cell>
          <cell r="W2898">
            <v>0</v>
          </cell>
        </row>
        <row r="2899">
          <cell r="P2899" t="str">
            <v>___</v>
          </cell>
          <cell r="T2899">
            <v>0</v>
          </cell>
          <cell r="U2899">
            <v>0</v>
          </cell>
          <cell r="W2899">
            <v>0</v>
          </cell>
        </row>
        <row r="2900">
          <cell r="P2900" t="str">
            <v>___</v>
          </cell>
          <cell r="T2900">
            <v>0</v>
          </cell>
          <cell r="U2900">
            <v>0</v>
          </cell>
          <cell r="W2900">
            <v>0</v>
          </cell>
        </row>
        <row r="2901">
          <cell r="P2901" t="str">
            <v>___</v>
          </cell>
          <cell r="T2901">
            <v>0</v>
          </cell>
          <cell r="U2901">
            <v>0</v>
          </cell>
          <cell r="W2901">
            <v>0</v>
          </cell>
        </row>
        <row r="2902">
          <cell r="P2902" t="str">
            <v>___H</v>
          </cell>
          <cell r="T2902">
            <v>0</v>
          </cell>
          <cell r="U2902">
            <v>0</v>
          </cell>
          <cell r="W2902">
            <v>0</v>
          </cell>
        </row>
        <row r="2903">
          <cell r="P2903" t="str">
            <v>___B</v>
          </cell>
          <cell r="T2903">
            <v>0</v>
          </cell>
          <cell r="U2903">
            <v>0</v>
          </cell>
          <cell r="W2903">
            <v>0</v>
          </cell>
        </row>
        <row r="2904">
          <cell r="P2904" t="str">
            <v>___L</v>
          </cell>
          <cell r="T2904" t="str">
            <v>Original</v>
          </cell>
          <cell r="U2904" t="str">
            <v>Revised</v>
          </cell>
          <cell r="W2904" t="str">
            <v>Original</v>
          </cell>
        </row>
        <row r="2905">
          <cell r="P2905" t="str">
            <v>___C</v>
          </cell>
          <cell r="T2905" t="str">
            <v>2012/13</v>
          </cell>
          <cell r="U2905" t="str">
            <v>2012/13</v>
          </cell>
          <cell r="W2905" t="str">
            <v>2013/14</v>
          </cell>
        </row>
        <row r="2906">
          <cell r="P2906" t="str">
            <v>___</v>
          </cell>
          <cell r="T2906">
            <v>0</v>
          </cell>
          <cell r="U2906">
            <v>0</v>
          </cell>
          <cell r="W2906">
            <v>0</v>
          </cell>
        </row>
        <row r="2907">
          <cell r="P2907" t="str">
            <v>___E</v>
          </cell>
          <cell r="T2907">
            <v>0</v>
          </cell>
          <cell r="U2907">
            <v>0</v>
          </cell>
          <cell r="W2907">
            <v>0</v>
          </cell>
        </row>
        <row r="2908">
          <cell r="P2908" t="str">
            <v>___</v>
          </cell>
          <cell r="T2908">
            <v>0</v>
          </cell>
          <cell r="U2908">
            <v>0</v>
          </cell>
          <cell r="W2908">
            <v>0</v>
          </cell>
        </row>
        <row r="2909">
          <cell r="P2909" t="str">
            <v>___</v>
          </cell>
          <cell r="T2909">
            <v>0</v>
          </cell>
          <cell r="U2909">
            <v>0</v>
          </cell>
          <cell r="W2909">
            <v>0</v>
          </cell>
        </row>
        <row r="2910">
          <cell r="P2910" t="str">
            <v>E002___1</v>
          </cell>
          <cell r="Q2910" t="str">
            <v>E1011000</v>
          </cell>
          <cell r="T2910">
            <v>0</v>
          </cell>
          <cell r="U2910">
            <v>0</v>
          </cell>
          <cell r="W2910">
            <v>0</v>
          </cell>
        </row>
        <row r="2911">
          <cell r="P2911" t="str">
            <v>___</v>
          </cell>
          <cell r="Q2911" t="str">
            <v/>
          </cell>
          <cell r="T2911">
            <v>0</v>
          </cell>
          <cell r="U2911">
            <v>0</v>
          </cell>
          <cell r="W2911">
            <v>0</v>
          </cell>
        </row>
        <row r="2912">
          <cell r="P2912" t="str">
            <v>___</v>
          </cell>
          <cell r="Q2912" t="str">
            <v/>
          </cell>
          <cell r="T2912">
            <v>0</v>
          </cell>
          <cell r="U2912">
            <v>0</v>
          </cell>
          <cell r="W2912">
            <v>0</v>
          </cell>
        </row>
        <row r="2913">
          <cell r="P2913" t="str">
            <v>E002___2</v>
          </cell>
          <cell r="Q2913" t="str">
            <v>E1012000</v>
          </cell>
          <cell r="T2913">
            <v>3400</v>
          </cell>
          <cell r="U2913">
            <v>3400</v>
          </cell>
          <cell r="W2913">
            <v>3400</v>
          </cell>
        </row>
        <row r="2914">
          <cell r="P2914" t="str">
            <v>E002___2</v>
          </cell>
          <cell r="Q2914" t="str">
            <v>E1012101</v>
          </cell>
          <cell r="T2914">
            <v>5500</v>
          </cell>
          <cell r="U2914">
            <v>5500</v>
          </cell>
          <cell r="W2914">
            <v>5500</v>
          </cell>
        </row>
        <row r="2915">
          <cell r="P2915" t="str">
            <v>E002___2</v>
          </cell>
          <cell r="Q2915" t="str">
            <v>E1012102</v>
          </cell>
          <cell r="T2915">
            <v>2500</v>
          </cell>
          <cell r="U2915">
            <v>2500</v>
          </cell>
          <cell r="W2915">
            <v>2500</v>
          </cell>
        </row>
        <row r="2916">
          <cell r="P2916" t="str">
            <v>E002___2</v>
          </cell>
          <cell r="Q2916" t="str">
            <v>E1012103</v>
          </cell>
          <cell r="T2916">
            <v>0</v>
          </cell>
          <cell r="U2916">
            <v>0</v>
          </cell>
          <cell r="W2916">
            <v>0</v>
          </cell>
        </row>
        <row r="2917">
          <cell r="P2917" t="str">
            <v>E002___2</v>
          </cell>
          <cell r="Q2917" t="str">
            <v>E1012104</v>
          </cell>
          <cell r="T2917">
            <v>4550</v>
          </cell>
          <cell r="U2917">
            <v>4500</v>
          </cell>
          <cell r="W2917">
            <v>4660</v>
          </cell>
        </row>
        <row r="2918">
          <cell r="P2918" t="str">
            <v>E002___2</v>
          </cell>
          <cell r="Q2918" t="str">
            <v>E1012105</v>
          </cell>
          <cell r="T2918">
            <v>1000</v>
          </cell>
          <cell r="U2918">
            <v>1000</v>
          </cell>
          <cell r="W2918">
            <v>1000</v>
          </cell>
        </row>
        <row r="2919">
          <cell r="P2919" t="str">
            <v>E002___2</v>
          </cell>
          <cell r="Q2919" t="str">
            <v>E1012300</v>
          </cell>
          <cell r="T2919">
            <v>7610</v>
          </cell>
          <cell r="U2919">
            <v>7610</v>
          </cell>
          <cell r="W2919">
            <v>7610</v>
          </cell>
        </row>
        <row r="2920">
          <cell r="P2920" t="str">
            <v>___</v>
          </cell>
          <cell r="Q2920" t="str">
            <v/>
          </cell>
          <cell r="T2920">
            <v>0</v>
          </cell>
          <cell r="U2920">
            <v>0</v>
          </cell>
          <cell r="W2920">
            <v>0</v>
          </cell>
        </row>
        <row r="2921">
          <cell r="P2921" t="str">
            <v>___</v>
          </cell>
          <cell r="Q2921" t="str">
            <v/>
          </cell>
          <cell r="T2921">
            <v>0</v>
          </cell>
          <cell r="U2921">
            <v>0</v>
          </cell>
          <cell r="W2921">
            <v>0</v>
          </cell>
        </row>
        <row r="2922">
          <cell r="P2922" t="str">
            <v>E002___3</v>
          </cell>
          <cell r="Q2922" t="str">
            <v>E1013100</v>
          </cell>
          <cell r="T2922">
            <v>0</v>
          </cell>
          <cell r="U2922">
            <v>0</v>
          </cell>
          <cell r="W2922">
            <v>0</v>
          </cell>
        </row>
        <row r="2923">
          <cell r="P2923" t="str">
            <v>___</v>
          </cell>
          <cell r="Q2923" t="str">
            <v/>
          </cell>
          <cell r="T2923">
            <v>0</v>
          </cell>
          <cell r="U2923">
            <v>0</v>
          </cell>
          <cell r="W2923">
            <v>0</v>
          </cell>
        </row>
        <row r="2924">
          <cell r="P2924" t="str">
            <v>___</v>
          </cell>
          <cell r="Q2924" t="str">
            <v/>
          </cell>
          <cell r="T2924">
            <v>0</v>
          </cell>
          <cell r="U2924">
            <v>0</v>
          </cell>
          <cell r="W2924">
            <v>0</v>
          </cell>
        </row>
        <row r="2925">
          <cell r="P2925" t="str">
            <v>E002___4</v>
          </cell>
          <cell r="Q2925" t="str">
            <v>E1014000</v>
          </cell>
          <cell r="T2925">
            <v>0</v>
          </cell>
          <cell r="U2925">
            <v>0</v>
          </cell>
          <cell r="W2925">
            <v>0</v>
          </cell>
        </row>
        <row r="2926">
          <cell r="P2926" t="str">
            <v>E002___4</v>
          </cell>
          <cell r="Q2926" t="str">
            <v>E1014101</v>
          </cell>
          <cell r="T2926">
            <v>800</v>
          </cell>
          <cell r="U2926">
            <v>800</v>
          </cell>
          <cell r="W2926">
            <v>800</v>
          </cell>
        </row>
        <row r="2927">
          <cell r="P2927" t="str">
            <v>E002___4</v>
          </cell>
          <cell r="Q2927" t="str">
            <v>E1014200</v>
          </cell>
          <cell r="T2927">
            <v>0</v>
          </cell>
          <cell r="U2927">
            <v>0</v>
          </cell>
          <cell r="W2927">
            <v>0</v>
          </cell>
        </row>
        <row r="2928">
          <cell r="P2928" t="str">
            <v>E002___4</v>
          </cell>
          <cell r="Q2928" t="str">
            <v>E1014300</v>
          </cell>
          <cell r="T2928">
            <v>0</v>
          </cell>
          <cell r="U2928">
            <v>0</v>
          </cell>
          <cell r="W2928">
            <v>0</v>
          </cell>
        </row>
        <row r="2929">
          <cell r="P2929" t="str">
            <v>E002___4</v>
          </cell>
          <cell r="Q2929" t="str">
            <v>E1014400</v>
          </cell>
          <cell r="T2929">
            <v>0</v>
          </cell>
          <cell r="U2929">
            <v>0</v>
          </cell>
          <cell r="W2929">
            <v>0</v>
          </cell>
        </row>
        <row r="2930">
          <cell r="P2930" t="str">
            <v>E002___4</v>
          </cell>
          <cell r="Q2930" t="str">
            <v>E1014500</v>
          </cell>
          <cell r="T2930">
            <v>0</v>
          </cell>
          <cell r="U2930">
            <v>0</v>
          </cell>
          <cell r="W2930">
            <v>0</v>
          </cell>
        </row>
        <row r="2931">
          <cell r="P2931" t="str">
            <v>___</v>
          </cell>
          <cell r="Q2931" t="str">
            <v/>
          </cell>
          <cell r="T2931">
            <v>0</v>
          </cell>
          <cell r="U2931">
            <v>0</v>
          </cell>
          <cell r="W2931">
            <v>0</v>
          </cell>
        </row>
        <row r="2932">
          <cell r="P2932" t="str">
            <v>___</v>
          </cell>
          <cell r="Q2932" t="str">
            <v/>
          </cell>
          <cell r="T2932">
            <v>0</v>
          </cell>
          <cell r="U2932">
            <v>0</v>
          </cell>
          <cell r="W2932">
            <v>0</v>
          </cell>
        </row>
        <row r="2933">
          <cell r="P2933" t="str">
            <v>___</v>
          </cell>
          <cell r="Q2933" t="str">
            <v/>
          </cell>
          <cell r="T2933">
            <v>0</v>
          </cell>
          <cell r="U2933">
            <v>0</v>
          </cell>
          <cell r="W2933">
            <v>0</v>
          </cell>
        </row>
        <row r="2934">
          <cell r="P2934" t="str">
            <v>___</v>
          </cell>
          <cell r="Q2934" t="str">
            <v/>
          </cell>
          <cell r="T2934">
            <v>0</v>
          </cell>
          <cell r="U2934">
            <v>0</v>
          </cell>
          <cell r="W2934">
            <v>0</v>
          </cell>
        </row>
        <row r="2935">
          <cell r="P2935" t="str">
            <v>___</v>
          </cell>
          <cell r="Q2935" t="str">
            <v/>
          </cell>
          <cell r="T2935">
            <v>0</v>
          </cell>
          <cell r="U2935">
            <v>0</v>
          </cell>
          <cell r="W2935">
            <v>0</v>
          </cell>
        </row>
        <row r="2936">
          <cell r="P2936" t="str">
            <v>E002___8</v>
          </cell>
          <cell r="Q2936" t="str">
            <v>E1018200</v>
          </cell>
          <cell r="T2936">
            <v>0</v>
          </cell>
          <cell r="U2936">
            <v>0</v>
          </cell>
          <cell r="W2936">
            <v>0</v>
          </cell>
        </row>
        <row r="2937">
          <cell r="P2937" t="str">
            <v>___</v>
          </cell>
          <cell r="Q2937" t="str">
            <v/>
          </cell>
          <cell r="T2937">
            <v>0</v>
          </cell>
          <cell r="U2937">
            <v>0</v>
          </cell>
          <cell r="W2937">
            <v>0</v>
          </cell>
        </row>
        <row r="2938">
          <cell r="P2938" t="str">
            <v>___</v>
          </cell>
          <cell r="Q2938" t="str">
            <v/>
          </cell>
          <cell r="T2938">
            <v>0</v>
          </cell>
          <cell r="U2938">
            <v>0</v>
          </cell>
          <cell r="W2938">
            <v>0</v>
          </cell>
        </row>
        <row r="2939">
          <cell r="P2939" t="str">
            <v>___</v>
          </cell>
          <cell r="Q2939" t="str">
            <v/>
          </cell>
          <cell r="T2939">
            <v>0</v>
          </cell>
          <cell r="U2939">
            <v>0</v>
          </cell>
          <cell r="W2939">
            <v>0</v>
          </cell>
        </row>
        <row r="2940">
          <cell r="P2940" t="str">
            <v>___</v>
          </cell>
          <cell r="Q2940" t="str">
            <v/>
          </cell>
          <cell r="T2940">
            <v>0</v>
          </cell>
          <cell r="U2940">
            <v>0</v>
          </cell>
          <cell r="W2940">
            <v>0</v>
          </cell>
        </row>
        <row r="2941">
          <cell r="P2941" t="str">
            <v>___H</v>
          </cell>
          <cell r="T2941">
            <v>0</v>
          </cell>
          <cell r="U2941">
            <v>0</v>
          </cell>
          <cell r="W2941">
            <v>0</v>
          </cell>
        </row>
        <row r="2942">
          <cell r="P2942" t="str">
            <v>___B</v>
          </cell>
          <cell r="T2942">
            <v>0</v>
          </cell>
          <cell r="U2942">
            <v>0</v>
          </cell>
          <cell r="W2942">
            <v>0</v>
          </cell>
        </row>
        <row r="2943">
          <cell r="P2943" t="str">
            <v>___L</v>
          </cell>
          <cell r="T2943" t="str">
            <v>Original</v>
          </cell>
          <cell r="U2943" t="str">
            <v>Revised</v>
          </cell>
          <cell r="W2943" t="str">
            <v>Original</v>
          </cell>
        </row>
        <row r="2944">
          <cell r="P2944" t="str">
            <v>___C</v>
          </cell>
          <cell r="T2944" t="str">
            <v>2012/13</v>
          </cell>
          <cell r="U2944" t="str">
            <v>2012/13</v>
          </cell>
          <cell r="W2944" t="str">
            <v>2013/14</v>
          </cell>
        </row>
        <row r="2945">
          <cell r="P2945" t="str">
            <v>___</v>
          </cell>
          <cell r="T2945">
            <v>0</v>
          </cell>
          <cell r="U2945">
            <v>0</v>
          </cell>
          <cell r="W2945">
            <v>0</v>
          </cell>
        </row>
        <row r="2946">
          <cell r="P2946" t="str">
            <v>___E</v>
          </cell>
          <cell r="T2946">
            <v>0</v>
          </cell>
          <cell r="U2946">
            <v>0</v>
          </cell>
          <cell r="W2946">
            <v>0</v>
          </cell>
        </row>
        <row r="2947">
          <cell r="P2947" t="str">
            <v>___</v>
          </cell>
          <cell r="Q2947" t="str">
            <v/>
          </cell>
          <cell r="T2947">
            <v>0</v>
          </cell>
          <cell r="U2947">
            <v>0</v>
          </cell>
          <cell r="W2947">
            <v>0</v>
          </cell>
        </row>
        <row r="2948">
          <cell r="P2948" t="str">
            <v>___</v>
          </cell>
          <cell r="Q2948" t="str">
            <v/>
          </cell>
          <cell r="T2948">
            <v>0</v>
          </cell>
          <cell r="U2948">
            <v>0</v>
          </cell>
          <cell r="W2948">
            <v>0</v>
          </cell>
        </row>
        <row r="2949">
          <cell r="P2949" t="str">
            <v>E002___1</v>
          </cell>
          <cell r="Q2949" t="str">
            <v>E1011005</v>
          </cell>
          <cell r="T2949">
            <v>0</v>
          </cell>
          <cell r="U2949">
            <v>0</v>
          </cell>
          <cell r="W2949">
            <v>0</v>
          </cell>
        </row>
        <row r="2950">
          <cell r="P2950" t="str">
            <v>___</v>
          </cell>
          <cell r="Q2950" t="str">
            <v/>
          </cell>
          <cell r="T2950">
            <v>0</v>
          </cell>
          <cell r="U2950">
            <v>0</v>
          </cell>
          <cell r="W2950">
            <v>0</v>
          </cell>
        </row>
        <row r="2951">
          <cell r="P2951" t="str">
            <v>___</v>
          </cell>
          <cell r="Q2951" t="str">
            <v/>
          </cell>
          <cell r="T2951">
            <v>0</v>
          </cell>
          <cell r="U2951">
            <v>0</v>
          </cell>
          <cell r="W2951">
            <v>0</v>
          </cell>
        </row>
        <row r="2952">
          <cell r="P2952" t="str">
            <v>E002___2</v>
          </cell>
          <cell r="Q2952" t="str">
            <v>E1012400</v>
          </cell>
          <cell r="T2952">
            <v>0</v>
          </cell>
          <cell r="U2952">
            <v>150</v>
          </cell>
          <cell r="W2952">
            <v>150</v>
          </cell>
        </row>
        <row r="2953">
          <cell r="P2953" t="str">
            <v>___</v>
          </cell>
          <cell r="Q2953" t="str">
            <v/>
          </cell>
          <cell r="T2953">
            <v>0</v>
          </cell>
          <cell r="U2953">
            <v>0</v>
          </cell>
          <cell r="W2953">
            <v>0</v>
          </cell>
        </row>
        <row r="2954">
          <cell r="P2954" t="str">
            <v>___</v>
          </cell>
          <cell r="Q2954" t="str">
            <v/>
          </cell>
          <cell r="T2954">
            <v>0</v>
          </cell>
          <cell r="U2954">
            <v>0</v>
          </cell>
          <cell r="W2954">
            <v>0</v>
          </cell>
        </row>
        <row r="2955">
          <cell r="P2955" t="str">
            <v>E002___4</v>
          </cell>
          <cell r="Q2955" t="str">
            <v>E1014501</v>
          </cell>
          <cell r="T2955">
            <v>0</v>
          </cell>
          <cell r="U2955">
            <v>0</v>
          </cell>
          <cell r="W2955">
            <v>0</v>
          </cell>
        </row>
        <row r="2956">
          <cell r="P2956" t="str">
            <v>E002___4</v>
          </cell>
          <cell r="Q2956" t="str">
            <v>E1014502</v>
          </cell>
          <cell r="T2956">
            <v>0</v>
          </cell>
          <cell r="U2956">
            <v>0</v>
          </cell>
          <cell r="W2956">
            <v>0</v>
          </cell>
        </row>
        <row r="2957">
          <cell r="P2957" t="str">
            <v>E002___4</v>
          </cell>
          <cell r="Q2957" t="str">
            <v>E1014503</v>
          </cell>
          <cell r="T2957">
            <v>0</v>
          </cell>
          <cell r="U2957">
            <v>0</v>
          </cell>
          <cell r="W2957">
            <v>0</v>
          </cell>
        </row>
        <row r="2958">
          <cell r="P2958" t="str">
            <v>___</v>
          </cell>
          <cell r="Q2958" t="str">
            <v/>
          </cell>
          <cell r="T2958">
            <v>0</v>
          </cell>
          <cell r="U2958">
            <v>0</v>
          </cell>
          <cell r="W2958">
            <v>0</v>
          </cell>
        </row>
        <row r="2959">
          <cell r="P2959" t="str">
            <v>___</v>
          </cell>
          <cell r="Q2959" t="str">
            <v/>
          </cell>
          <cell r="T2959">
            <v>0</v>
          </cell>
          <cell r="U2959">
            <v>0</v>
          </cell>
          <cell r="W2959">
            <v>0</v>
          </cell>
        </row>
        <row r="2960">
          <cell r="P2960" t="str">
            <v>E002___5</v>
          </cell>
          <cell r="Q2960" t="str">
            <v>E1015100</v>
          </cell>
          <cell r="T2960">
            <v>0</v>
          </cell>
          <cell r="U2960">
            <v>0</v>
          </cell>
          <cell r="W2960">
            <v>0</v>
          </cell>
        </row>
        <row r="2961">
          <cell r="P2961" t="str">
            <v>___</v>
          </cell>
          <cell r="Q2961" t="str">
            <v/>
          </cell>
          <cell r="T2961">
            <v>0</v>
          </cell>
          <cell r="U2961">
            <v>0</v>
          </cell>
          <cell r="W2961">
            <v>0</v>
          </cell>
        </row>
        <row r="2962">
          <cell r="P2962" t="str">
            <v>___</v>
          </cell>
          <cell r="Q2962" t="str">
            <v/>
          </cell>
          <cell r="T2962">
            <v>0</v>
          </cell>
          <cell r="U2962">
            <v>0</v>
          </cell>
          <cell r="W2962">
            <v>0</v>
          </cell>
        </row>
        <row r="2963">
          <cell r="P2963" t="str">
            <v>E002___6</v>
          </cell>
          <cell r="Q2963" t="str">
            <v>E1016000</v>
          </cell>
          <cell r="T2963">
            <v>0</v>
          </cell>
          <cell r="U2963">
            <v>0</v>
          </cell>
          <cell r="W2963">
            <v>0</v>
          </cell>
        </row>
        <row r="2964">
          <cell r="P2964" t="str">
            <v>___</v>
          </cell>
          <cell r="Q2964" t="str">
            <v/>
          </cell>
          <cell r="T2964">
            <v>0</v>
          </cell>
          <cell r="U2964">
            <v>0</v>
          </cell>
          <cell r="W2964">
            <v>0</v>
          </cell>
        </row>
        <row r="2965">
          <cell r="P2965" t="str">
            <v>___</v>
          </cell>
          <cell r="Q2965" t="str">
            <v/>
          </cell>
          <cell r="T2965">
            <v>0</v>
          </cell>
          <cell r="U2965">
            <v>0</v>
          </cell>
          <cell r="W2965">
            <v>0</v>
          </cell>
        </row>
        <row r="2966">
          <cell r="P2966" t="str">
            <v>E002___7</v>
          </cell>
          <cell r="Q2966" t="str">
            <v>E1017000</v>
          </cell>
          <cell r="T2966">
            <v>0</v>
          </cell>
          <cell r="U2966">
            <v>6400</v>
          </cell>
          <cell r="W2966">
            <v>6400</v>
          </cell>
        </row>
        <row r="2967">
          <cell r="P2967" t="str">
            <v>___</v>
          </cell>
          <cell r="Q2967" t="str">
            <v/>
          </cell>
          <cell r="T2967">
            <v>0</v>
          </cell>
          <cell r="U2967">
            <v>0</v>
          </cell>
          <cell r="W2967">
            <v>0</v>
          </cell>
        </row>
        <row r="2968">
          <cell r="P2968" t="str">
            <v>___</v>
          </cell>
          <cell r="Q2968" t="str">
            <v/>
          </cell>
          <cell r="T2968">
            <v>0</v>
          </cell>
          <cell r="U2968">
            <v>0</v>
          </cell>
          <cell r="W2968">
            <v>0</v>
          </cell>
        </row>
        <row r="2969">
          <cell r="P2969" t="str">
            <v>___</v>
          </cell>
          <cell r="Q2969" t="str">
            <v/>
          </cell>
          <cell r="T2969">
            <v>0</v>
          </cell>
          <cell r="U2969">
            <v>0</v>
          </cell>
          <cell r="W2969">
            <v>0</v>
          </cell>
        </row>
        <row r="2970">
          <cell r="P2970" t="str">
            <v>E002___8</v>
          </cell>
          <cell r="Q2970" t="str">
            <v>E1018500</v>
          </cell>
          <cell r="T2970">
            <v>25360</v>
          </cell>
          <cell r="U2970">
            <v>31860</v>
          </cell>
          <cell r="W2970">
            <v>32020</v>
          </cell>
        </row>
        <row r="2971">
          <cell r="P2971" t="str">
            <v>___</v>
          </cell>
          <cell r="T2971">
            <v>0</v>
          </cell>
          <cell r="U2971">
            <v>0</v>
          </cell>
          <cell r="W2971">
            <v>0</v>
          </cell>
        </row>
        <row r="2972">
          <cell r="P2972" t="str">
            <v>___</v>
          </cell>
          <cell r="T2972">
            <v>0</v>
          </cell>
          <cell r="U2972">
            <v>0</v>
          </cell>
          <cell r="W2972">
            <v>0</v>
          </cell>
        </row>
        <row r="2973">
          <cell r="P2973" t="str">
            <v>___</v>
          </cell>
          <cell r="T2973">
            <v>0</v>
          </cell>
          <cell r="U2973">
            <v>0</v>
          </cell>
          <cell r="W2973">
            <v>0</v>
          </cell>
        </row>
        <row r="2974">
          <cell r="P2974" t="str">
            <v>___</v>
          </cell>
          <cell r="T2974">
            <v>0</v>
          </cell>
          <cell r="U2974">
            <v>0</v>
          </cell>
          <cell r="W2974">
            <v>0</v>
          </cell>
        </row>
        <row r="2975">
          <cell r="P2975" t="str">
            <v>___</v>
          </cell>
          <cell r="T2975">
            <v>0</v>
          </cell>
          <cell r="U2975">
            <v>0</v>
          </cell>
          <cell r="W2975">
            <v>0</v>
          </cell>
        </row>
        <row r="2976">
          <cell r="P2976" t="str">
            <v>___</v>
          </cell>
          <cell r="T2976">
            <v>0</v>
          </cell>
          <cell r="U2976">
            <v>0</v>
          </cell>
          <cell r="W2976">
            <v>0</v>
          </cell>
        </row>
        <row r="2977">
          <cell r="P2977" t="str">
            <v>___H</v>
          </cell>
          <cell r="T2977">
            <v>0</v>
          </cell>
          <cell r="U2977">
            <v>0</v>
          </cell>
          <cell r="W2977">
            <v>0</v>
          </cell>
        </row>
        <row r="2978">
          <cell r="P2978" t="str">
            <v>___B</v>
          </cell>
          <cell r="T2978">
            <v>0</v>
          </cell>
          <cell r="U2978">
            <v>0</v>
          </cell>
          <cell r="W2978">
            <v>0</v>
          </cell>
        </row>
        <row r="2979">
          <cell r="P2979" t="str">
            <v>___L</v>
          </cell>
          <cell r="T2979" t="str">
            <v>Original</v>
          </cell>
          <cell r="U2979" t="str">
            <v>Revised</v>
          </cell>
          <cell r="W2979" t="str">
            <v>Original</v>
          </cell>
        </row>
        <row r="2980">
          <cell r="P2980" t="str">
            <v>___C</v>
          </cell>
          <cell r="T2980" t="str">
            <v>2012/13</v>
          </cell>
          <cell r="U2980" t="str">
            <v>2012/13</v>
          </cell>
          <cell r="W2980" t="str">
            <v>2013/14</v>
          </cell>
        </row>
        <row r="2981">
          <cell r="P2981" t="str">
            <v>___</v>
          </cell>
          <cell r="T2981">
            <v>0</v>
          </cell>
          <cell r="U2981">
            <v>0</v>
          </cell>
          <cell r="W2981">
            <v>0</v>
          </cell>
        </row>
        <row r="2982">
          <cell r="P2982" t="str">
            <v>___E</v>
          </cell>
          <cell r="T2982">
            <v>0</v>
          </cell>
          <cell r="U2982">
            <v>0</v>
          </cell>
          <cell r="W2982">
            <v>0</v>
          </cell>
        </row>
        <row r="2983">
          <cell r="P2983" t="str">
            <v>___</v>
          </cell>
          <cell r="T2983">
            <v>0</v>
          </cell>
          <cell r="U2983">
            <v>0</v>
          </cell>
          <cell r="W2983">
            <v>0</v>
          </cell>
        </row>
        <row r="2984">
          <cell r="P2984" t="str">
            <v>___</v>
          </cell>
          <cell r="T2984">
            <v>0</v>
          </cell>
          <cell r="U2984">
            <v>0</v>
          </cell>
          <cell r="W2984">
            <v>0</v>
          </cell>
        </row>
        <row r="2985">
          <cell r="P2985" t="str">
            <v>E003a___1</v>
          </cell>
          <cell r="Q2985" t="str">
            <v>E1101000</v>
          </cell>
          <cell r="T2985">
            <v>185800</v>
          </cell>
          <cell r="U2985">
            <v>177800</v>
          </cell>
          <cell r="W2985">
            <v>190800</v>
          </cell>
        </row>
        <row r="2986">
          <cell r="P2986" t="str">
            <v>___</v>
          </cell>
          <cell r="Q2986" t="str">
            <v/>
          </cell>
          <cell r="T2986">
            <v>0</v>
          </cell>
          <cell r="U2986">
            <v>0</v>
          </cell>
          <cell r="W2986">
            <v>0</v>
          </cell>
        </row>
        <row r="2987">
          <cell r="P2987" t="str">
            <v>___</v>
          </cell>
          <cell r="Q2987" t="str">
            <v/>
          </cell>
          <cell r="T2987">
            <v>0</v>
          </cell>
          <cell r="U2987">
            <v>0</v>
          </cell>
          <cell r="W2987">
            <v>0</v>
          </cell>
        </row>
        <row r="2988">
          <cell r="P2988" t="str">
            <v>E003a___3</v>
          </cell>
          <cell r="Q2988" t="str">
            <v>E1103100</v>
          </cell>
          <cell r="T2988">
            <v>1800</v>
          </cell>
          <cell r="U2988">
            <v>1800</v>
          </cell>
          <cell r="W2988">
            <v>1800</v>
          </cell>
        </row>
        <row r="2989">
          <cell r="P2989" t="str">
            <v>___</v>
          </cell>
          <cell r="Q2989" t="str">
            <v/>
          </cell>
          <cell r="T2989">
            <v>0</v>
          </cell>
          <cell r="U2989">
            <v>0</v>
          </cell>
          <cell r="W2989">
            <v>0</v>
          </cell>
        </row>
        <row r="2990">
          <cell r="P2990" t="str">
            <v>___</v>
          </cell>
          <cell r="Q2990" t="str">
            <v/>
          </cell>
          <cell r="T2990">
            <v>0</v>
          </cell>
          <cell r="U2990">
            <v>0</v>
          </cell>
          <cell r="W2990">
            <v>0</v>
          </cell>
        </row>
        <row r="2991">
          <cell r="P2991" t="str">
            <v>E003a___4</v>
          </cell>
          <cell r="Q2991" t="str">
            <v>E1104000</v>
          </cell>
          <cell r="T2991">
            <v>500</v>
          </cell>
          <cell r="U2991">
            <v>500</v>
          </cell>
          <cell r="W2991">
            <v>500</v>
          </cell>
        </row>
        <row r="2992">
          <cell r="P2992" t="str">
            <v>E003a___4</v>
          </cell>
          <cell r="Q2992" t="str">
            <v>E1104100</v>
          </cell>
          <cell r="T2992">
            <v>100</v>
          </cell>
          <cell r="U2992">
            <v>100</v>
          </cell>
          <cell r="W2992">
            <v>100</v>
          </cell>
        </row>
        <row r="2993">
          <cell r="P2993" t="str">
            <v>E003a___4</v>
          </cell>
          <cell r="Q2993" t="str">
            <v>E1104300</v>
          </cell>
          <cell r="T2993">
            <v>900</v>
          </cell>
          <cell r="U2993">
            <v>900</v>
          </cell>
          <cell r="W2993">
            <v>900</v>
          </cell>
        </row>
        <row r="2994">
          <cell r="P2994" t="str">
            <v>E003a___4</v>
          </cell>
          <cell r="Q2994" t="str">
            <v>E1104301</v>
          </cell>
          <cell r="T2994">
            <v>0</v>
          </cell>
          <cell r="U2994">
            <v>0</v>
          </cell>
          <cell r="W2994">
            <v>0</v>
          </cell>
        </row>
        <row r="2995">
          <cell r="P2995" t="str">
            <v>E003a___4</v>
          </cell>
          <cell r="Q2995" t="str">
            <v>E1104400</v>
          </cell>
          <cell r="T2995">
            <v>40000</v>
          </cell>
          <cell r="U2995">
            <v>28000</v>
          </cell>
          <cell r="W2995">
            <v>35000</v>
          </cell>
        </row>
        <row r="2996">
          <cell r="P2996" t="str">
            <v>E003a___4</v>
          </cell>
          <cell r="Q2996" t="str">
            <v>E1104500</v>
          </cell>
          <cell r="T2996">
            <v>0</v>
          </cell>
          <cell r="U2996">
            <v>0</v>
          </cell>
          <cell r="W2996">
            <v>0</v>
          </cell>
        </row>
        <row r="2997">
          <cell r="P2997" t="str">
            <v>E003a___4</v>
          </cell>
          <cell r="Q2997" t="str">
            <v>E1104700</v>
          </cell>
          <cell r="T2997">
            <v>1000</v>
          </cell>
          <cell r="U2997">
            <v>1000</v>
          </cell>
          <cell r="W2997">
            <v>1000</v>
          </cell>
        </row>
        <row r="2998">
          <cell r="P2998" t="str">
            <v>___</v>
          </cell>
          <cell r="Q2998" t="str">
            <v/>
          </cell>
          <cell r="T2998">
            <v>0</v>
          </cell>
          <cell r="U2998">
            <v>0</v>
          </cell>
          <cell r="W2998">
            <v>0</v>
          </cell>
        </row>
        <row r="2999">
          <cell r="P2999" t="str">
            <v>___</v>
          </cell>
          <cell r="Q2999" t="str">
            <v/>
          </cell>
          <cell r="T2999">
            <v>0</v>
          </cell>
          <cell r="U2999">
            <v>0</v>
          </cell>
          <cell r="W2999">
            <v>0</v>
          </cell>
        </row>
        <row r="3000">
          <cell r="P3000" t="str">
            <v>___</v>
          </cell>
          <cell r="Q3000" t="str">
            <v/>
          </cell>
          <cell r="T3000">
            <v>0</v>
          </cell>
          <cell r="U3000">
            <v>0</v>
          </cell>
          <cell r="W3000">
            <v>0</v>
          </cell>
        </row>
        <row r="3001">
          <cell r="P3001" t="str">
            <v>___</v>
          </cell>
          <cell r="Q3001" t="str">
            <v/>
          </cell>
          <cell r="T3001">
            <v>0</v>
          </cell>
          <cell r="U3001">
            <v>0</v>
          </cell>
          <cell r="W3001">
            <v>0</v>
          </cell>
        </row>
        <row r="3002">
          <cell r="P3002" t="str">
            <v>___</v>
          </cell>
          <cell r="Q3002" t="str">
            <v/>
          </cell>
          <cell r="T3002">
            <v>0</v>
          </cell>
          <cell r="U3002">
            <v>0</v>
          </cell>
          <cell r="W3002">
            <v>0</v>
          </cell>
        </row>
        <row r="3003">
          <cell r="P3003" t="str">
            <v>___</v>
          </cell>
          <cell r="Q3003" t="str">
            <v/>
          </cell>
          <cell r="T3003">
            <v>0</v>
          </cell>
          <cell r="U3003">
            <v>0</v>
          </cell>
          <cell r="W3003">
            <v>0</v>
          </cell>
        </row>
        <row r="3004">
          <cell r="P3004" t="str">
            <v>E003a___1</v>
          </cell>
          <cell r="Q3004" t="str">
            <v>E1101005</v>
          </cell>
          <cell r="T3004">
            <v>830</v>
          </cell>
          <cell r="U3004">
            <v>840</v>
          </cell>
          <cell r="W3004">
            <v>840</v>
          </cell>
        </row>
        <row r="3005">
          <cell r="P3005" t="str">
            <v>___</v>
          </cell>
          <cell r="Q3005" t="str">
            <v/>
          </cell>
          <cell r="T3005">
            <v>0</v>
          </cell>
          <cell r="U3005">
            <v>0</v>
          </cell>
          <cell r="W3005">
            <v>0</v>
          </cell>
        </row>
        <row r="3006">
          <cell r="P3006" t="str">
            <v>___</v>
          </cell>
          <cell r="Q3006" t="str">
            <v/>
          </cell>
          <cell r="T3006">
            <v>0</v>
          </cell>
          <cell r="U3006">
            <v>0</v>
          </cell>
          <cell r="W3006">
            <v>0</v>
          </cell>
        </row>
        <row r="3007">
          <cell r="P3007" t="str">
            <v>E003a___4</v>
          </cell>
          <cell r="Q3007" t="str">
            <v>E1104501</v>
          </cell>
          <cell r="T3007">
            <v>720</v>
          </cell>
          <cell r="U3007">
            <v>720</v>
          </cell>
          <cell r="W3007">
            <v>720</v>
          </cell>
        </row>
        <row r="3008">
          <cell r="P3008" t="str">
            <v>E003a___4</v>
          </cell>
          <cell r="Q3008" t="str">
            <v>E1104502</v>
          </cell>
          <cell r="T3008">
            <v>2010</v>
          </cell>
          <cell r="U3008">
            <v>2010</v>
          </cell>
          <cell r="W3008">
            <v>1900</v>
          </cell>
        </row>
        <row r="3009">
          <cell r="P3009" t="str">
            <v>E003a___4</v>
          </cell>
          <cell r="Q3009" t="str">
            <v>E1104503</v>
          </cell>
          <cell r="T3009">
            <v>550</v>
          </cell>
          <cell r="U3009">
            <v>660</v>
          </cell>
          <cell r="W3009">
            <v>660</v>
          </cell>
        </row>
        <row r="3010">
          <cell r="P3010" t="str">
            <v>___</v>
          </cell>
          <cell r="Q3010" t="str">
            <v/>
          </cell>
          <cell r="T3010">
            <v>0</v>
          </cell>
          <cell r="U3010">
            <v>0</v>
          </cell>
          <cell r="W3010">
            <v>0</v>
          </cell>
        </row>
        <row r="3011">
          <cell r="P3011" t="str">
            <v>___</v>
          </cell>
          <cell r="Q3011" t="str">
            <v/>
          </cell>
          <cell r="T3011">
            <v>0</v>
          </cell>
          <cell r="U3011">
            <v>0</v>
          </cell>
          <cell r="W3011">
            <v>0</v>
          </cell>
        </row>
        <row r="3012">
          <cell r="P3012" t="str">
            <v>E003a___6</v>
          </cell>
          <cell r="Q3012" t="str">
            <v>E1106000</v>
          </cell>
          <cell r="T3012">
            <v>37300</v>
          </cell>
          <cell r="U3012">
            <v>32070</v>
          </cell>
          <cell r="W3012">
            <v>33780</v>
          </cell>
        </row>
        <row r="3013">
          <cell r="P3013" t="str">
            <v>___</v>
          </cell>
          <cell r="Q3013" t="str">
            <v/>
          </cell>
          <cell r="T3013">
            <v>0</v>
          </cell>
          <cell r="U3013">
            <v>0</v>
          </cell>
          <cell r="W3013">
            <v>0</v>
          </cell>
        </row>
        <row r="3014">
          <cell r="P3014" t="str">
            <v>___</v>
          </cell>
          <cell r="Q3014" t="str">
            <v/>
          </cell>
          <cell r="T3014">
            <v>0</v>
          </cell>
          <cell r="U3014">
            <v>0</v>
          </cell>
          <cell r="W3014">
            <v>0</v>
          </cell>
        </row>
        <row r="3015">
          <cell r="P3015" t="str">
            <v>E003a___8</v>
          </cell>
          <cell r="Q3015" t="str">
            <v>E1108500</v>
          </cell>
          <cell r="T3015">
            <v>271510</v>
          </cell>
          <cell r="U3015">
            <v>246400</v>
          </cell>
          <cell r="W3015">
            <v>268000</v>
          </cell>
        </row>
        <row r="3016">
          <cell r="P3016" t="str">
            <v>___</v>
          </cell>
          <cell r="T3016">
            <v>0</v>
          </cell>
          <cell r="U3016">
            <v>0</v>
          </cell>
          <cell r="W3016">
            <v>0</v>
          </cell>
        </row>
        <row r="3017">
          <cell r="P3017" t="str">
            <v>___</v>
          </cell>
          <cell r="T3017">
            <v>0</v>
          </cell>
          <cell r="U3017">
            <v>0</v>
          </cell>
          <cell r="W3017">
            <v>0</v>
          </cell>
        </row>
        <row r="3018">
          <cell r="P3018" t="str">
            <v>___</v>
          </cell>
          <cell r="T3018">
            <v>0</v>
          </cell>
          <cell r="U3018">
            <v>0</v>
          </cell>
          <cell r="W3018">
            <v>0</v>
          </cell>
        </row>
        <row r="3019">
          <cell r="P3019" t="str">
            <v>___</v>
          </cell>
          <cell r="T3019">
            <v>0</v>
          </cell>
          <cell r="U3019">
            <v>0</v>
          </cell>
          <cell r="W3019">
            <v>0</v>
          </cell>
        </row>
        <row r="3020">
          <cell r="P3020" t="str">
            <v>___</v>
          </cell>
          <cell r="T3020">
            <v>0</v>
          </cell>
          <cell r="U3020">
            <v>0</v>
          </cell>
          <cell r="W3020">
            <v>0</v>
          </cell>
        </row>
        <row r="3021">
          <cell r="P3021" t="str">
            <v>___</v>
          </cell>
          <cell r="T3021">
            <v>0</v>
          </cell>
          <cell r="U3021">
            <v>0</v>
          </cell>
          <cell r="W3021">
            <v>0</v>
          </cell>
        </row>
        <row r="3022">
          <cell r="P3022" t="str">
            <v>___H</v>
          </cell>
          <cell r="T3022">
            <v>0</v>
          </cell>
          <cell r="U3022">
            <v>0</v>
          </cell>
          <cell r="W3022">
            <v>0</v>
          </cell>
        </row>
        <row r="3023">
          <cell r="P3023" t="str">
            <v>___B</v>
          </cell>
          <cell r="T3023">
            <v>0</v>
          </cell>
          <cell r="U3023">
            <v>0</v>
          </cell>
          <cell r="W3023">
            <v>0</v>
          </cell>
        </row>
        <row r="3024">
          <cell r="P3024" t="str">
            <v>___L</v>
          </cell>
          <cell r="T3024" t="str">
            <v>Original</v>
          </cell>
          <cell r="U3024" t="str">
            <v>Revised</v>
          </cell>
          <cell r="W3024" t="str">
            <v>Original</v>
          </cell>
        </row>
        <row r="3025">
          <cell r="P3025" t="str">
            <v>___C</v>
          </cell>
          <cell r="T3025" t="str">
            <v>2012/13</v>
          </cell>
          <cell r="U3025" t="str">
            <v>2012/13</v>
          </cell>
          <cell r="W3025" t="str">
            <v>2013/14</v>
          </cell>
        </row>
        <row r="3026">
          <cell r="P3026" t="str">
            <v>___</v>
          </cell>
          <cell r="T3026">
            <v>0</v>
          </cell>
          <cell r="U3026">
            <v>0</v>
          </cell>
          <cell r="W3026">
            <v>0</v>
          </cell>
        </row>
        <row r="3027">
          <cell r="P3027" t="str">
            <v>___E</v>
          </cell>
          <cell r="T3027">
            <v>0</v>
          </cell>
          <cell r="U3027">
            <v>0</v>
          </cell>
          <cell r="W3027">
            <v>0</v>
          </cell>
        </row>
        <row r="3028">
          <cell r="P3028" t="str">
            <v>___</v>
          </cell>
          <cell r="T3028">
            <v>0</v>
          </cell>
          <cell r="U3028">
            <v>0</v>
          </cell>
          <cell r="W3028">
            <v>0</v>
          </cell>
        </row>
        <row r="3029">
          <cell r="P3029" t="str">
            <v>___</v>
          </cell>
          <cell r="T3029">
            <v>0</v>
          </cell>
          <cell r="U3029">
            <v>0</v>
          </cell>
          <cell r="W3029">
            <v>0</v>
          </cell>
        </row>
        <row r="3030">
          <cell r="P3030" t="str">
            <v>E003___1</v>
          </cell>
          <cell r="Q3030" t="str">
            <v>E1201000</v>
          </cell>
          <cell r="T3030">
            <v>48850</v>
          </cell>
          <cell r="U3030">
            <v>45850</v>
          </cell>
          <cell r="W3030">
            <v>51800</v>
          </cell>
        </row>
        <row r="3031">
          <cell r="P3031" t="str">
            <v>E003___1</v>
          </cell>
          <cell r="Q3031" t="str">
            <v>E1201004</v>
          </cell>
          <cell r="T3031">
            <v>57600</v>
          </cell>
          <cell r="U3031">
            <v>57600</v>
          </cell>
          <cell r="W3031">
            <v>57600</v>
          </cell>
        </row>
        <row r="3032">
          <cell r="P3032" t="str">
            <v>___</v>
          </cell>
          <cell r="Q3032" t="str">
            <v/>
          </cell>
          <cell r="T3032">
            <v>0</v>
          </cell>
          <cell r="U3032">
            <v>0</v>
          </cell>
          <cell r="W3032">
            <v>0</v>
          </cell>
        </row>
        <row r="3033">
          <cell r="P3033" t="str">
            <v>___</v>
          </cell>
          <cell r="Q3033" t="str">
            <v/>
          </cell>
          <cell r="T3033">
            <v>0</v>
          </cell>
          <cell r="U3033">
            <v>0</v>
          </cell>
          <cell r="W3033">
            <v>0</v>
          </cell>
        </row>
        <row r="3034">
          <cell r="P3034" t="str">
            <v>E003___3</v>
          </cell>
          <cell r="Q3034" t="str">
            <v>E1203100</v>
          </cell>
          <cell r="T3034">
            <v>950</v>
          </cell>
          <cell r="U3034">
            <v>950</v>
          </cell>
          <cell r="W3034">
            <v>950</v>
          </cell>
        </row>
        <row r="3035">
          <cell r="P3035" t="str">
            <v>___</v>
          </cell>
          <cell r="Q3035" t="str">
            <v/>
          </cell>
          <cell r="T3035">
            <v>0</v>
          </cell>
          <cell r="U3035">
            <v>0</v>
          </cell>
          <cell r="W3035">
            <v>0</v>
          </cell>
        </row>
        <row r="3036">
          <cell r="P3036" t="str">
            <v>___</v>
          </cell>
          <cell r="Q3036" t="str">
            <v/>
          </cell>
          <cell r="T3036">
            <v>0</v>
          </cell>
          <cell r="U3036">
            <v>0</v>
          </cell>
          <cell r="W3036">
            <v>0</v>
          </cell>
        </row>
        <row r="3037">
          <cell r="P3037" t="str">
            <v>E003___4</v>
          </cell>
          <cell r="Q3037" t="str">
            <v>E1204100</v>
          </cell>
          <cell r="T3037">
            <v>1000</v>
          </cell>
          <cell r="U3037">
            <v>1000</v>
          </cell>
          <cell r="W3037">
            <v>1000</v>
          </cell>
        </row>
        <row r="3038">
          <cell r="P3038" t="str">
            <v>E003___4</v>
          </cell>
          <cell r="Q3038" t="str">
            <v>E1204300</v>
          </cell>
          <cell r="T3038">
            <v>1000</v>
          </cell>
          <cell r="U3038">
            <v>1000</v>
          </cell>
          <cell r="W3038">
            <v>1000</v>
          </cell>
        </row>
        <row r="3039">
          <cell r="T3039">
            <v>0</v>
          </cell>
          <cell r="U3039">
            <v>0</v>
          </cell>
          <cell r="W3039">
            <v>0</v>
          </cell>
        </row>
        <row r="3040">
          <cell r="T3040">
            <v>0</v>
          </cell>
          <cell r="U3040">
            <v>0</v>
          </cell>
          <cell r="W3040">
            <v>0</v>
          </cell>
        </row>
        <row r="3041">
          <cell r="P3041" t="str">
            <v>___</v>
          </cell>
          <cell r="Q3041" t="str">
            <v/>
          </cell>
          <cell r="T3041">
            <v>0</v>
          </cell>
          <cell r="U3041">
            <v>0</v>
          </cell>
          <cell r="W3041">
            <v>0</v>
          </cell>
        </row>
        <row r="3042">
          <cell r="P3042" t="str">
            <v>___</v>
          </cell>
          <cell r="Q3042" t="str">
            <v/>
          </cell>
          <cell r="T3042">
            <v>0</v>
          </cell>
          <cell r="U3042">
            <v>0</v>
          </cell>
          <cell r="W3042">
            <v>0</v>
          </cell>
        </row>
        <row r="3043">
          <cell r="P3043" t="str">
            <v>___</v>
          </cell>
          <cell r="Q3043" t="str">
            <v/>
          </cell>
          <cell r="T3043">
            <v>0</v>
          </cell>
          <cell r="U3043">
            <v>0</v>
          </cell>
          <cell r="W3043">
            <v>0</v>
          </cell>
        </row>
        <row r="3044">
          <cell r="P3044" t="str">
            <v>E003___8</v>
          </cell>
          <cell r="Q3044" t="str">
            <v>E1208200</v>
          </cell>
          <cell r="T3044">
            <v>0</v>
          </cell>
          <cell r="U3044">
            <v>0</v>
          </cell>
          <cell r="W3044">
            <v>0</v>
          </cell>
        </row>
        <row r="3045">
          <cell r="P3045" t="str">
            <v>___</v>
          </cell>
          <cell r="Q3045" t="str">
            <v/>
          </cell>
          <cell r="T3045">
            <v>0</v>
          </cell>
          <cell r="U3045">
            <v>0</v>
          </cell>
          <cell r="W3045">
            <v>0</v>
          </cell>
        </row>
        <row r="3046">
          <cell r="P3046" t="str">
            <v>___</v>
          </cell>
          <cell r="Q3046" t="str">
            <v/>
          </cell>
          <cell r="T3046">
            <v>0</v>
          </cell>
          <cell r="U3046">
            <v>0</v>
          </cell>
          <cell r="W3046">
            <v>0</v>
          </cell>
        </row>
        <row r="3047">
          <cell r="P3047" t="str">
            <v>___</v>
          </cell>
          <cell r="Q3047" t="str">
            <v/>
          </cell>
          <cell r="T3047">
            <v>0</v>
          </cell>
          <cell r="U3047">
            <v>0</v>
          </cell>
          <cell r="W3047">
            <v>0</v>
          </cell>
        </row>
        <row r="3048">
          <cell r="P3048" t="str">
            <v>___</v>
          </cell>
          <cell r="Q3048" t="str">
            <v/>
          </cell>
          <cell r="T3048">
            <v>0</v>
          </cell>
          <cell r="U3048">
            <v>0</v>
          </cell>
          <cell r="W3048">
            <v>0</v>
          </cell>
        </row>
        <row r="3049">
          <cell r="P3049" t="str">
            <v>___</v>
          </cell>
          <cell r="Q3049" t="str">
            <v/>
          </cell>
          <cell r="T3049">
            <v>0</v>
          </cell>
          <cell r="U3049">
            <v>0</v>
          </cell>
          <cell r="W3049">
            <v>0</v>
          </cell>
        </row>
        <row r="3050">
          <cell r="P3050" t="str">
            <v>E003___1</v>
          </cell>
          <cell r="Q3050" t="str">
            <v>E1201005</v>
          </cell>
          <cell r="T3050">
            <v>370</v>
          </cell>
          <cell r="U3050">
            <v>370</v>
          </cell>
          <cell r="W3050">
            <v>370</v>
          </cell>
        </row>
        <row r="3051">
          <cell r="P3051" t="str">
            <v>___</v>
          </cell>
          <cell r="Q3051" t="str">
            <v/>
          </cell>
          <cell r="T3051">
            <v>0</v>
          </cell>
          <cell r="U3051">
            <v>0</v>
          </cell>
          <cell r="W3051">
            <v>0</v>
          </cell>
        </row>
        <row r="3052">
          <cell r="P3052" t="str">
            <v>___</v>
          </cell>
          <cell r="Q3052" t="str">
            <v/>
          </cell>
          <cell r="T3052">
            <v>0</v>
          </cell>
          <cell r="U3052">
            <v>0</v>
          </cell>
          <cell r="W3052">
            <v>0</v>
          </cell>
        </row>
        <row r="3053">
          <cell r="P3053" t="str">
            <v>E003___4</v>
          </cell>
          <cell r="Q3053" t="str">
            <v>E1204501</v>
          </cell>
          <cell r="T3053">
            <v>360</v>
          </cell>
          <cell r="U3053">
            <v>360</v>
          </cell>
          <cell r="W3053">
            <v>360</v>
          </cell>
        </row>
        <row r="3054">
          <cell r="P3054" t="str">
            <v>E003___4</v>
          </cell>
          <cell r="Q3054" t="str">
            <v>E1204502</v>
          </cell>
          <cell r="T3054">
            <v>720</v>
          </cell>
          <cell r="U3054">
            <v>720</v>
          </cell>
          <cell r="W3054">
            <v>680</v>
          </cell>
        </row>
        <row r="3055">
          <cell r="P3055" t="str">
            <v>E003___4</v>
          </cell>
          <cell r="Q3055" t="str">
            <v>E1204503</v>
          </cell>
          <cell r="T3055">
            <v>210</v>
          </cell>
          <cell r="U3055">
            <v>250</v>
          </cell>
          <cell r="W3055">
            <v>250</v>
          </cell>
        </row>
        <row r="3056">
          <cell r="P3056" t="str">
            <v>___</v>
          </cell>
          <cell r="Q3056" t="str">
            <v/>
          </cell>
          <cell r="T3056">
            <v>0</v>
          </cell>
          <cell r="U3056">
            <v>0</v>
          </cell>
          <cell r="W3056">
            <v>0</v>
          </cell>
        </row>
        <row r="3057">
          <cell r="P3057" t="str">
            <v>___</v>
          </cell>
          <cell r="Q3057" t="str">
            <v/>
          </cell>
          <cell r="T3057">
            <v>0</v>
          </cell>
          <cell r="U3057">
            <v>0</v>
          </cell>
          <cell r="W3057">
            <v>0</v>
          </cell>
        </row>
        <row r="3058">
          <cell r="P3058" t="str">
            <v>E003___6</v>
          </cell>
          <cell r="Q3058" t="str">
            <v>E1206000</v>
          </cell>
          <cell r="T3058">
            <v>16500</v>
          </cell>
          <cell r="U3058">
            <v>14200</v>
          </cell>
          <cell r="W3058">
            <v>15790</v>
          </cell>
        </row>
        <row r="3059">
          <cell r="P3059" t="str">
            <v>___</v>
          </cell>
          <cell r="Q3059" t="str">
            <v/>
          </cell>
          <cell r="T3059">
            <v>0</v>
          </cell>
          <cell r="U3059">
            <v>0</v>
          </cell>
          <cell r="W3059">
            <v>0</v>
          </cell>
        </row>
        <row r="3060">
          <cell r="P3060" t="str">
            <v>___</v>
          </cell>
          <cell r="Q3060" t="str">
            <v/>
          </cell>
          <cell r="T3060">
            <v>0</v>
          </cell>
          <cell r="U3060">
            <v>0</v>
          </cell>
          <cell r="W3060">
            <v>0</v>
          </cell>
        </row>
        <row r="3061">
          <cell r="P3061" t="str">
            <v>E003___8</v>
          </cell>
          <cell r="Q3061" t="str">
            <v>E1208500</v>
          </cell>
          <cell r="T3061">
            <v>127560</v>
          </cell>
          <cell r="U3061">
            <v>122300</v>
          </cell>
          <cell r="W3061">
            <v>129800</v>
          </cell>
        </row>
        <row r="3062">
          <cell r="P3062" t="str">
            <v>___</v>
          </cell>
          <cell r="T3062">
            <v>0</v>
          </cell>
          <cell r="U3062">
            <v>0</v>
          </cell>
          <cell r="W3062">
            <v>0</v>
          </cell>
        </row>
        <row r="3063">
          <cell r="P3063" t="str">
            <v>___</v>
          </cell>
          <cell r="T3063">
            <v>0</v>
          </cell>
          <cell r="U3063">
            <v>0</v>
          </cell>
          <cell r="W3063">
            <v>0</v>
          </cell>
        </row>
        <row r="3064">
          <cell r="P3064" t="str">
            <v>___</v>
          </cell>
          <cell r="T3064">
            <v>0</v>
          </cell>
          <cell r="U3064">
            <v>0</v>
          </cell>
          <cell r="W3064">
            <v>0</v>
          </cell>
        </row>
        <row r="3065">
          <cell r="P3065" t="str">
            <v>___</v>
          </cell>
          <cell r="T3065">
            <v>0</v>
          </cell>
          <cell r="U3065">
            <v>0</v>
          </cell>
          <cell r="W3065">
            <v>0</v>
          </cell>
        </row>
        <row r="3066">
          <cell r="P3066" t="str">
            <v>___</v>
          </cell>
          <cell r="T3066">
            <v>0</v>
          </cell>
          <cell r="U3066">
            <v>0</v>
          </cell>
          <cell r="W3066">
            <v>0</v>
          </cell>
        </row>
        <row r="3067">
          <cell r="P3067" t="str">
            <v>___</v>
          </cell>
          <cell r="T3067">
            <v>0</v>
          </cell>
          <cell r="U3067">
            <v>0</v>
          </cell>
          <cell r="W3067">
            <v>0</v>
          </cell>
        </row>
        <row r="3068">
          <cell r="P3068" t="str">
            <v>___H</v>
          </cell>
          <cell r="T3068">
            <v>0</v>
          </cell>
          <cell r="U3068">
            <v>0</v>
          </cell>
          <cell r="W3068">
            <v>0</v>
          </cell>
        </row>
        <row r="3069">
          <cell r="P3069" t="str">
            <v>___B</v>
          </cell>
          <cell r="T3069">
            <v>0</v>
          </cell>
          <cell r="U3069">
            <v>0</v>
          </cell>
          <cell r="W3069">
            <v>0</v>
          </cell>
        </row>
        <row r="3070">
          <cell r="P3070" t="str">
            <v>___L</v>
          </cell>
          <cell r="T3070" t="str">
            <v>Original</v>
          </cell>
          <cell r="U3070" t="str">
            <v>Revised</v>
          </cell>
          <cell r="W3070" t="str">
            <v>Original</v>
          </cell>
        </row>
        <row r="3071">
          <cell r="P3071" t="str">
            <v>___C</v>
          </cell>
          <cell r="T3071" t="str">
            <v>2012/13</v>
          </cell>
          <cell r="U3071" t="str">
            <v>2012/13</v>
          </cell>
          <cell r="W3071" t="str">
            <v>2013/14</v>
          </cell>
        </row>
        <row r="3072">
          <cell r="P3072" t="str">
            <v>___</v>
          </cell>
          <cell r="T3072">
            <v>0</v>
          </cell>
          <cell r="U3072">
            <v>0</v>
          </cell>
          <cell r="W3072">
            <v>0</v>
          </cell>
        </row>
        <row r="3073">
          <cell r="P3073" t="str">
            <v>___E</v>
          </cell>
          <cell r="T3073">
            <v>0</v>
          </cell>
          <cell r="U3073">
            <v>0</v>
          </cell>
          <cell r="W3073">
            <v>0</v>
          </cell>
        </row>
        <row r="3074">
          <cell r="P3074" t="str">
            <v>___</v>
          </cell>
          <cell r="T3074">
            <v>0</v>
          </cell>
          <cell r="U3074">
            <v>0</v>
          </cell>
          <cell r="W3074">
            <v>0</v>
          </cell>
        </row>
        <row r="3075">
          <cell r="P3075" t="str">
            <v>___</v>
          </cell>
          <cell r="T3075">
            <v>0</v>
          </cell>
          <cell r="U3075">
            <v>0</v>
          </cell>
          <cell r="W3075">
            <v>0</v>
          </cell>
        </row>
        <row r="3076">
          <cell r="P3076" t="str">
            <v>E003b___1</v>
          </cell>
          <cell r="Q3076" t="str">
            <v>E1301000</v>
          </cell>
          <cell r="T3076">
            <v>41200</v>
          </cell>
          <cell r="U3076">
            <v>41200</v>
          </cell>
          <cell r="W3076">
            <v>41800</v>
          </cell>
        </row>
        <row r="3077">
          <cell r="P3077" t="str">
            <v>___</v>
          </cell>
          <cell r="Q3077" t="str">
            <v/>
          </cell>
          <cell r="T3077">
            <v>0</v>
          </cell>
          <cell r="U3077">
            <v>0</v>
          </cell>
          <cell r="W3077">
            <v>0</v>
          </cell>
        </row>
        <row r="3078">
          <cell r="P3078" t="str">
            <v>___</v>
          </cell>
          <cell r="Q3078" t="str">
            <v/>
          </cell>
          <cell r="T3078">
            <v>0</v>
          </cell>
          <cell r="U3078">
            <v>0</v>
          </cell>
          <cell r="W3078">
            <v>0</v>
          </cell>
        </row>
        <row r="3079">
          <cell r="P3079" t="str">
            <v>E003b___4</v>
          </cell>
          <cell r="Q3079" t="str">
            <v>E1304000</v>
          </cell>
          <cell r="T3079">
            <v>20000</v>
          </cell>
          <cell r="U3079">
            <v>20000</v>
          </cell>
          <cell r="W3079">
            <v>20000</v>
          </cell>
        </row>
        <row r="3080">
          <cell r="P3080" t="str">
            <v>___</v>
          </cell>
          <cell r="Q3080" t="str">
            <v/>
          </cell>
          <cell r="T3080">
            <v>0</v>
          </cell>
          <cell r="U3080">
            <v>0</v>
          </cell>
          <cell r="W3080">
            <v>0</v>
          </cell>
        </row>
        <row r="3081">
          <cell r="P3081" t="str">
            <v>___</v>
          </cell>
          <cell r="Q3081" t="str">
            <v/>
          </cell>
          <cell r="T3081">
            <v>0</v>
          </cell>
          <cell r="U3081">
            <v>0</v>
          </cell>
          <cell r="W3081">
            <v>0</v>
          </cell>
        </row>
        <row r="3082">
          <cell r="P3082" t="str">
            <v>___</v>
          </cell>
          <cell r="Q3082" t="str">
            <v/>
          </cell>
          <cell r="T3082">
            <v>0</v>
          </cell>
          <cell r="U3082">
            <v>0</v>
          </cell>
          <cell r="W3082">
            <v>0</v>
          </cell>
        </row>
        <row r="3083">
          <cell r="P3083" t="str">
            <v>___</v>
          </cell>
          <cell r="Q3083" t="str">
            <v/>
          </cell>
          <cell r="T3083">
            <v>0</v>
          </cell>
          <cell r="U3083">
            <v>0</v>
          </cell>
          <cell r="W3083">
            <v>0</v>
          </cell>
        </row>
        <row r="3084">
          <cell r="P3084" t="str">
            <v>___</v>
          </cell>
          <cell r="Q3084" t="str">
            <v/>
          </cell>
          <cell r="T3084">
            <v>0</v>
          </cell>
          <cell r="U3084">
            <v>0</v>
          </cell>
          <cell r="W3084">
            <v>0</v>
          </cell>
        </row>
        <row r="3085">
          <cell r="P3085" t="str">
            <v>E003bb___8</v>
          </cell>
          <cell r="Q3085" t="str">
            <v>E1308200</v>
          </cell>
          <cell r="T3085">
            <v>4000</v>
          </cell>
          <cell r="U3085">
            <v>4000</v>
          </cell>
          <cell r="W3085">
            <v>4000</v>
          </cell>
        </row>
        <row r="3086">
          <cell r="P3086" t="str">
            <v>___</v>
          </cell>
          <cell r="Q3086" t="str">
            <v/>
          </cell>
          <cell r="T3086">
            <v>0</v>
          </cell>
          <cell r="U3086">
            <v>0</v>
          </cell>
          <cell r="W3086">
            <v>0</v>
          </cell>
        </row>
        <row r="3087">
          <cell r="P3087" t="str">
            <v>___</v>
          </cell>
          <cell r="Q3087" t="str">
            <v/>
          </cell>
          <cell r="T3087">
            <v>0</v>
          </cell>
          <cell r="U3087">
            <v>0</v>
          </cell>
          <cell r="W3087">
            <v>0</v>
          </cell>
        </row>
        <row r="3088">
          <cell r="P3088" t="str">
            <v>___</v>
          </cell>
          <cell r="Q3088" t="str">
            <v/>
          </cell>
          <cell r="T3088">
            <v>0</v>
          </cell>
          <cell r="U3088">
            <v>0</v>
          </cell>
          <cell r="W3088">
            <v>0</v>
          </cell>
        </row>
        <row r="3089">
          <cell r="P3089" t="str">
            <v>___</v>
          </cell>
          <cell r="Q3089" t="str">
            <v/>
          </cell>
          <cell r="T3089">
            <v>0</v>
          </cell>
          <cell r="U3089">
            <v>0</v>
          </cell>
          <cell r="W3089">
            <v>0</v>
          </cell>
        </row>
        <row r="3090">
          <cell r="P3090" t="str">
            <v>___</v>
          </cell>
          <cell r="Q3090" t="str">
            <v/>
          </cell>
          <cell r="T3090">
            <v>0</v>
          </cell>
          <cell r="U3090">
            <v>0</v>
          </cell>
          <cell r="W3090">
            <v>0</v>
          </cell>
        </row>
        <row r="3091">
          <cell r="P3091" t="str">
            <v>___</v>
          </cell>
          <cell r="Q3091" t="str">
            <v/>
          </cell>
          <cell r="T3091">
            <v>0</v>
          </cell>
          <cell r="U3091">
            <v>0</v>
          </cell>
          <cell r="W3091">
            <v>0</v>
          </cell>
        </row>
        <row r="3092">
          <cell r="P3092" t="str">
            <v>E003b___1</v>
          </cell>
          <cell r="Q3092" t="str">
            <v>E1301005</v>
          </cell>
          <cell r="T3092">
            <v>360</v>
          </cell>
          <cell r="U3092">
            <v>370</v>
          </cell>
          <cell r="W3092">
            <v>370</v>
          </cell>
        </row>
        <row r="3093">
          <cell r="P3093" t="str">
            <v>___</v>
          </cell>
          <cell r="Q3093" t="str">
            <v/>
          </cell>
          <cell r="T3093">
            <v>0</v>
          </cell>
          <cell r="U3093">
            <v>0</v>
          </cell>
          <cell r="W3093">
            <v>0</v>
          </cell>
        </row>
        <row r="3094">
          <cell r="P3094" t="str">
            <v>___</v>
          </cell>
          <cell r="Q3094" t="str">
            <v/>
          </cell>
          <cell r="T3094">
            <v>0</v>
          </cell>
          <cell r="U3094">
            <v>0</v>
          </cell>
          <cell r="W3094">
            <v>0</v>
          </cell>
        </row>
        <row r="3095">
          <cell r="P3095" t="str">
            <v>E003b___4</v>
          </cell>
          <cell r="Q3095" t="str">
            <v>E1304501</v>
          </cell>
          <cell r="T3095">
            <v>360</v>
          </cell>
          <cell r="U3095">
            <v>360</v>
          </cell>
          <cell r="W3095">
            <v>360</v>
          </cell>
        </row>
        <row r="3096">
          <cell r="P3096" t="str">
            <v>E003b___4</v>
          </cell>
          <cell r="Q3096" t="str">
            <v>E1304502</v>
          </cell>
          <cell r="T3096">
            <v>800</v>
          </cell>
          <cell r="U3096">
            <v>800</v>
          </cell>
          <cell r="W3096">
            <v>760</v>
          </cell>
        </row>
        <row r="3097">
          <cell r="P3097" t="str">
            <v>E003b___4</v>
          </cell>
          <cell r="Q3097" t="str">
            <v>E1304503</v>
          </cell>
          <cell r="T3097">
            <v>210</v>
          </cell>
          <cell r="U3097">
            <v>250</v>
          </cell>
          <cell r="W3097">
            <v>250</v>
          </cell>
        </row>
        <row r="3098">
          <cell r="P3098" t="str">
            <v>___</v>
          </cell>
          <cell r="Q3098" t="str">
            <v/>
          </cell>
          <cell r="T3098">
            <v>0</v>
          </cell>
          <cell r="U3098">
            <v>0</v>
          </cell>
          <cell r="W3098">
            <v>0</v>
          </cell>
        </row>
        <row r="3099">
          <cell r="P3099" t="str">
            <v>___</v>
          </cell>
          <cell r="Q3099" t="str">
            <v/>
          </cell>
          <cell r="T3099">
            <v>0</v>
          </cell>
          <cell r="U3099">
            <v>0</v>
          </cell>
          <cell r="W3099">
            <v>0</v>
          </cell>
        </row>
        <row r="3100">
          <cell r="P3100" t="str">
            <v>E003b___6</v>
          </cell>
          <cell r="Q3100" t="str">
            <v>E1306000</v>
          </cell>
          <cell r="T3100">
            <v>30300</v>
          </cell>
          <cell r="U3100">
            <v>26320</v>
          </cell>
          <cell r="W3100">
            <v>28160</v>
          </cell>
        </row>
        <row r="3101">
          <cell r="P3101" t="str">
            <v>___</v>
          </cell>
          <cell r="Q3101" t="str">
            <v/>
          </cell>
          <cell r="T3101">
            <v>0</v>
          </cell>
          <cell r="U3101">
            <v>0</v>
          </cell>
          <cell r="W3101">
            <v>0</v>
          </cell>
        </row>
        <row r="3102">
          <cell r="P3102" t="str">
            <v>___</v>
          </cell>
          <cell r="Q3102" t="str">
            <v/>
          </cell>
          <cell r="T3102">
            <v>0</v>
          </cell>
          <cell r="U3102">
            <v>0</v>
          </cell>
          <cell r="W3102">
            <v>0</v>
          </cell>
        </row>
        <row r="3103">
          <cell r="P3103" t="str">
            <v>E003b___8</v>
          </cell>
          <cell r="Q3103" t="str">
            <v>E1308500</v>
          </cell>
          <cell r="T3103">
            <v>89230</v>
          </cell>
          <cell r="U3103">
            <v>85300</v>
          </cell>
          <cell r="W3103">
            <v>87700</v>
          </cell>
        </row>
        <row r="3104">
          <cell r="P3104" t="str">
            <v>___</v>
          </cell>
          <cell r="T3104">
            <v>0</v>
          </cell>
          <cell r="U3104">
            <v>0</v>
          </cell>
          <cell r="W3104">
            <v>0</v>
          </cell>
        </row>
        <row r="3105">
          <cell r="P3105" t="str">
            <v>___</v>
          </cell>
          <cell r="T3105">
            <v>0</v>
          </cell>
          <cell r="U3105">
            <v>0</v>
          </cell>
          <cell r="W3105">
            <v>0</v>
          </cell>
        </row>
        <row r="3106">
          <cell r="P3106" t="str">
            <v>___</v>
          </cell>
          <cell r="T3106">
            <v>0</v>
          </cell>
          <cell r="U3106">
            <v>0</v>
          </cell>
          <cell r="W3106">
            <v>0</v>
          </cell>
        </row>
        <row r="3107">
          <cell r="P3107" t="str">
            <v>___</v>
          </cell>
          <cell r="T3107">
            <v>0</v>
          </cell>
          <cell r="U3107">
            <v>0</v>
          </cell>
          <cell r="W3107">
            <v>0</v>
          </cell>
        </row>
        <row r="3108">
          <cell r="P3108" t="str">
            <v>___</v>
          </cell>
          <cell r="T3108">
            <v>0</v>
          </cell>
          <cell r="U3108">
            <v>0</v>
          </cell>
          <cell r="W3108">
            <v>0</v>
          </cell>
        </row>
        <row r="3109">
          <cell r="P3109" t="str">
            <v>___</v>
          </cell>
          <cell r="T3109">
            <v>0</v>
          </cell>
          <cell r="U3109">
            <v>0</v>
          </cell>
          <cell r="W3109">
            <v>0</v>
          </cell>
        </row>
        <row r="3110">
          <cell r="P3110" t="str">
            <v>___H</v>
          </cell>
          <cell r="T3110">
            <v>0</v>
          </cell>
          <cell r="U3110">
            <v>0</v>
          </cell>
          <cell r="W3110">
            <v>0</v>
          </cell>
        </row>
        <row r="3111">
          <cell r="P3111" t="str">
            <v>___B</v>
          </cell>
          <cell r="T3111">
            <v>0</v>
          </cell>
          <cell r="U3111">
            <v>0</v>
          </cell>
          <cell r="W3111">
            <v>0</v>
          </cell>
        </row>
        <row r="3112">
          <cell r="P3112" t="str">
            <v>___L</v>
          </cell>
          <cell r="T3112" t="str">
            <v>Original</v>
          </cell>
          <cell r="U3112" t="str">
            <v>Revised</v>
          </cell>
          <cell r="W3112" t="str">
            <v>Original</v>
          </cell>
        </row>
        <row r="3113">
          <cell r="P3113" t="str">
            <v>___C</v>
          </cell>
          <cell r="T3113" t="str">
            <v>2012/13</v>
          </cell>
          <cell r="U3113" t="str">
            <v>2012/13</v>
          </cell>
          <cell r="W3113" t="str">
            <v>2013/14</v>
          </cell>
        </row>
        <row r="3114">
          <cell r="P3114" t="str">
            <v>___</v>
          </cell>
          <cell r="T3114">
            <v>0</v>
          </cell>
          <cell r="U3114">
            <v>0</v>
          </cell>
          <cell r="W3114">
            <v>0</v>
          </cell>
        </row>
        <row r="3115">
          <cell r="P3115" t="str">
            <v>___E</v>
          </cell>
          <cell r="T3115">
            <v>0</v>
          </cell>
          <cell r="U3115">
            <v>0</v>
          </cell>
          <cell r="W3115">
            <v>0</v>
          </cell>
        </row>
        <row r="3116">
          <cell r="P3116" t="str">
            <v>___</v>
          </cell>
          <cell r="T3116">
            <v>0</v>
          </cell>
          <cell r="U3116">
            <v>0</v>
          </cell>
          <cell r="W3116">
            <v>0</v>
          </cell>
        </row>
        <row r="3117">
          <cell r="P3117" t="str">
            <v>___</v>
          </cell>
          <cell r="T3117">
            <v>0</v>
          </cell>
          <cell r="U3117">
            <v>0</v>
          </cell>
          <cell r="W3117">
            <v>0</v>
          </cell>
        </row>
        <row r="3118">
          <cell r="P3118" t="str">
            <v>E003c___1</v>
          </cell>
          <cell r="Q3118" t="str">
            <v>E1401000</v>
          </cell>
          <cell r="T3118">
            <v>7600</v>
          </cell>
          <cell r="U3118">
            <v>7600</v>
          </cell>
          <cell r="W3118">
            <v>7800</v>
          </cell>
        </row>
        <row r="3119">
          <cell r="P3119" t="str">
            <v>___</v>
          </cell>
          <cell r="Q3119" t="str">
            <v/>
          </cell>
          <cell r="T3119">
            <v>0</v>
          </cell>
          <cell r="U3119">
            <v>0</v>
          </cell>
          <cell r="W3119">
            <v>0</v>
          </cell>
        </row>
        <row r="3120">
          <cell r="P3120" t="str">
            <v>___</v>
          </cell>
          <cell r="Q3120" t="str">
            <v/>
          </cell>
          <cell r="T3120">
            <v>0</v>
          </cell>
          <cell r="U3120">
            <v>0</v>
          </cell>
          <cell r="W3120">
            <v>0</v>
          </cell>
        </row>
        <row r="3121">
          <cell r="P3121" t="str">
            <v>E003c___4</v>
          </cell>
          <cell r="Q3121" t="str">
            <v>E1404000</v>
          </cell>
          <cell r="T3121">
            <v>92500</v>
          </cell>
          <cell r="U3121">
            <v>77500</v>
          </cell>
          <cell r="W3121">
            <v>87500</v>
          </cell>
        </row>
        <row r="3122">
          <cell r="P3122" t="str">
            <v>___</v>
          </cell>
          <cell r="Q3122" t="str">
            <v/>
          </cell>
          <cell r="T3122">
            <v>0</v>
          </cell>
          <cell r="U3122">
            <v>0</v>
          </cell>
          <cell r="W3122">
            <v>0</v>
          </cell>
        </row>
        <row r="3123">
          <cell r="P3123" t="str">
            <v>___</v>
          </cell>
          <cell r="Q3123" t="str">
            <v/>
          </cell>
          <cell r="T3123">
            <v>0</v>
          </cell>
          <cell r="U3123">
            <v>0</v>
          </cell>
          <cell r="W3123">
            <v>0</v>
          </cell>
        </row>
        <row r="3124">
          <cell r="P3124" t="str">
            <v>___</v>
          </cell>
          <cell r="Q3124" t="str">
            <v/>
          </cell>
          <cell r="T3124">
            <v>0</v>
          </cell>
          <cell r="U3124">
            <v>0</v>
          </cell>
          <cell r="W3124">
            <v>0</v>
          </cell>
        </row>
        <row r="3125">
          <cell r="P3125" t="str">
            <v>___</v>
          </cell>
          <cell r="Q3125" t="str">
            <v/>
          </cell>
          <cell r="T3125">
            <v>0</v>
          </cell>
          <cell r="U3125">
            <v>0</v>
          </cell>
          <cell r="W3125">
            <v>0</v>
          </cell>
        </row>
        <row r="3126">
          <cell r="P3126" t="str">
            <v>___</v>
          </cell>
          <cell r="Q3126" t="str">
            <v/>
          </cell>
          <cell r="T3126">
            <v>0</v>
          </cell>
          <cell r="U3126">
            <v>0</v>
          </cell>
          <cell r="W3126">
            <v>0</v>
          </cell>
        </row>
        <row r="3127">
          <cell r="P3127" t="str">
            <v>___</v>
          </cell>
          <cell r="Q3127" t="str">
            <v/>
          </cell>
          <cell r="T3127">
            <v>0</v>
          </cell>
          <cell r="U3127">
            <v>0</v>
          </cell>
          <cell r="W3127">
            <v>0</v>
          </cell>
        </row>
        <row r="3128">
          <cell r="P3128" t="str">
            <v>E003c___1</v>
          </cell>
          <cell r="Q3128" t="str">
            <v>E1401005</v>
          </cell>
          <cell r="T3128">
            <v>60</v>
          </cell>
          <cell r="U3128">
            <v>70</v>
          </cell>
          <cell r="W3128">
            <v>70</v>
          </cell>
        </row>
        <row r="3129">
          <cell r="P3129" t="str">
            <v>___</v>
          </cell>
          <cell r="Q3129" t="str">
            <v/>
          </cell>
          <cell r="T3129">
            <v>0</v>
          </cell>
          <cell r="U3129">
            <v>0</v>
          </cell>
          <cell r="W3129">
            <v>0</v>
          </cell>
        </row>
        <row r="3130">
          <cell r="P3130" t="str">
            <v>___</v>
          </cell>
          <cell r="Q3130" t="str">
            <v/>
          </cell>
          <cell r="T3130">
            <v>0</v>
          </cell>
          <cell r="U3130">
            <v>0</v>
          </cell>
          <cell r="W3130">
            <v>0</v>
          </cell>
        </row>
        <row r="3131">
          <cell r="P3131" t="str">
            <v>E003c___4</v>
          </cell>
          <cell r="Q3131" t="str">
            <v>E1404502</v>
          </cell>
          <cell r="T3131">
            <v>160</v>
          </cell>
          <cell r="U3131">
            <v>160</v>
          </cell>
          <cell r="W3131">
            <v>150</v>
          </cell>
        </row>
        <row r="3132">
          <cell r="P3132" t="str">
            <v>E003c___4</v>
          </cell>
          <cell r="Q3132" t="str">
            <v>E1404503</v>
          </cell>
          <cell r="T3132">
            <v>70</v>
          </cell>
          <cell r="U3132">
            <v>80</v>
          </cell>
          <cell r="W3132">
            <v>80</v>
          </cell>
        </row>
        <row r="3133">
          <cell r="P3133" t="str">
            <v>___</v>
          </cell>
          <cell r="Q3133" t="str">
            <v/>
          </cell>
          <cell r="T3133">
            <v>0</v>
          </cell>
          <cell r="U3133">
            <v>0</v>
          </cell>
          <cell r="W3133">
            <v>0</v>
          </cell>
        </row>
        <row r="3134">
          <cell r="P3134" t="str">
            <v>___</v>
          </cell>
          <cell r="Q3134" t="str">
            <v/>
          </cell>
          <cell r="T3134">
            <v>0</v>
          </cell>
          <cell r="U3134">
            <v>0</v>
          </cell>
          <cell r="W3134">
            <v>0</v>
          </cell>
        </row>
        <row r="3135">
          <cell r="P3135" t="str">
            <v>E003c___6</v>
          </cell>
          <cell r="Q3135" t="str">
            <v>E1406000</v>
          </cell>
          <cell r="T3135">
            <v>23000</v>
          </cell>
          <cell r="U3135">
            <v>19990</v>
          </cell>
          <cell r="W3135">
            <v>21400</v>
          </cell>
        </row>
        <row r="3136">
          <cell r="P3136" t="str">
            <v>___</v>
          </cell>
          <cell r="Q3136" t="str">
            <v/>
          </cell>
          <cell r="T3136">
            <v>0</v>
          </cell>
          <cell r="U3136">
            <v>0</v>
          </cell>
          <cell r="W3136">
            <v>0</v>
          </cell>
        </row>
        <row r="3137">
          <cell r="P3137" t="str">
            <v>___</v>
          </cell>
          <cell r="Q3137" t="str">
            <v/>
          </cell>
          <cell r="T3137">
            <v>0</v>
          </cell>
          <cell r="U3137">
            <v>0</v>
          </cell>
          <cell r="W3137">
            <v>0</v>
          </cell>
        </row>
        <row r="3138">
          <cell r="P3138" t="str">
            <v>E003c___8</v>
          </cell>
          <cell r="Q3138" t="str">
            <v>E1408500</v>
          </cell>
          <cell r="T3138">
            <v>123390</v>
          </cell>
          <cell r="U3138">
            <v>105400</v>
          </cell>
          <cell r="W3138">
            <v>117000</v>
          </cell>
        </row>
        <row r="3139">
          <cell r="P3139" t="str">
            <v>___</v>
          </cell>
          <cell r="T3139">
            <v>0</v>
          </cell>
          <cell r="U3139">
            <v>0</v>
          </cell>
          <cell r="W3139">
            <v>0</v>
          </cell>
        </row>
        <row r="3140">
          <cell r="P3140" t="str">
            <v>___</v>
          </cell>
          <cell r="T3140">
            <v>0</v>
          </cell>
          <cell r="U3140">
            <v>0</v>
          </cell>
          <cell r="W3140">
            <v>0</v>
          </cell>
        </row>
        <row r="3141">
          <cell r="P3141" t="str">
            <v>___</v>
          </cell>
          <cell r="T3141">
            <v>0</v>
          </cell>
          <cell r="U3141">
            <v>0</v>
          </cell>
          <cell r="W3141">
            <v>0</v>
          </cell>
        </row>
        <row r="3142">
          <cell r="P3142" t="str">
            <v>___</v>
          </cell>
          <cell r="T3142">
            <v>0</v>
          </cell>
          <cell r="U3142">
            <v>0</v>
          </cell>
          <cell r="W3142">
            <v>0</v>
          </cell>
        </row>
        <row r="3143">
          <cell r="P3143" t="str">
            <v>___</v>
          </cell>
          <cell r="T3143">
            <v>0</v>
          </cell>
          <cell r="U3143">
            <v>0</v>
          </cell>
          <cell r="W3143">
            <v>0</v>
          </cell>
        </row>
        <row r="3144">
          <cell r="P3144" t="str">
            <v>___</v>
          </cell>
          <cell r="T3144">
            <v>0</v>
          </cell>
          <cell r="U3144">
            <v>0</v>
          </cell>
          <cell r="W3144">
            <v>0</v>
          </cell>
        </row>
        <row r="3145">
          <cell r="P3145" t="str">
            <v>___H</v>
          </cell>
          <cell r="T3145">
            <v>0</v>
          </cell>
          <cell r="U3145">
            <v>0</v>
          </cell>
          <cell r="W3145">
            <v>0</v>
          </cell>
        </row>
        <row r="3146">
          <cell r="P3146" t="str">
            <v>___B</v>
          </cell>
          <cell r="T3146">
            <v>0</v>
          </cell>
          <cell r="U3146">
            <v>0</v>
          </cell>
          <cell r="W3146">
            <v>0</v>
          </cell>
        </row>
        <row r="3147">
          <cell r="P3147" t="str">
            <v>___L</v>
          </cell>
          <cell r="T3147" t="str">
            <v>Original</v>
          </cell>
          <cell r="U3147" t="str">
            <v>Revised</v>
          </cell>
          <cell r="W3147" t="str">
            <v>Original</v>
          </cell>
        </row>
        <row r="3148">
          <cell r="P3148" t="str">
            <v>___C</v>
          </cell>
          <cell r="T3148" t="str">
            <v>2012/13</v>
          </cell>
          <cell r="U3148" t="str">
            <v>2012/13</v>
          </cell>
          <cell r="W3148" t="str">
            <v>2013/14</v>
          </cell>
        </row>
        <row r="3149">
          <cell r="P3149" t="str">
            <v>___</v>
          </cell>
          <cell r="T3149">
            <v>0</v>
          </cell>
          <cell r="U3149">
            <v>0</v>
          </cell>
          <cell r="W3149">
            <v>0</v>
          </cell>
        </row>
        <row r="3150">
          <cell r="P3150" t="str">
            <v>___E</v>
          </cell>
          <cell r="T3150">
            <v>0</v>
          </cell>
          <cell r="U3150">
            <v>0</v>
          </cell>
          <cell r="W3150">
            <v>0</v>
          </cell>
        </row>
        <row r="3151">
          <cell r="P3151" t="str">
            <v>___</v>
          </cell>
          <cell r="T3151">
            <v>0</v>
          </cell>
          <cell r="U3151">
            <v>0</v>
          </cell>
          <cell r="W3151">
            <v>0</v>
          </cell>
        </row>
        <row r="3152">
          <cell r="P3152" t="str">
            <v>___</v>
          </cell>
          <cell r="T3152">
            <v>0</v>
          </cell>
          <cell r="U3152">
            <v>0</v>
          </cell>
          <cell r="W3152">
            <v>0</v>
          </cell>
        </row>
        <row r="3153">
          <cell r="P3153" t="str">
            <v>E003d___1</v>
          </cell>
          <cell r="Q3153" t="str">
            <v>E1501000</v>
          </cell>
          <cell r="T3153">
            <v>35700</v>
          </cell>
          <cell r="U3153">
            <v>43700</v>
          </cell>
          <cell r="W3153">
            <v>38400</v>
          </cell>
        </row>
        <row r="3154">
          <cell r="P3154" t="str">
            <v>___</v>
          </cell>
          <cell r="Q3154" t="str">
            <v/>
          </cell>
          <cell r="T3154">
            <v>0</v>
          </cell>
          <cell r="U3154">
            <v>0</v>
          </cell>
          <cell r="W3154">
            <v>0</v>
          </cell>
        </row>
        <row r="3155">
          <cell r="P3155" t="str">
            <v>___</v>
          </cell>
          <cell r="Q3155" t="str">
            <v/>
          </cell>
          <cell r="T3155">
            <v>0</v>
          </cell>
          <cell r="U3155">
            <v>0</v>
          </cell>
          <cell r="W3155">
            <v>0</v>
          </cell>
        </row>
        <row r="3156">
          <cell r="P3156" t="str">
            <v>E003d___4</v>
          </cell>
          <cell r="Q3156" t="str">
            <v>E1504000</v>
          </cell>
          <cell r="T3156">
            <v>400</v>
          </cell>
          <cell r="U3156">
            <v>400</v>
          </cell>
          <cell r="W3156">
            <v>400</v>
          </cell>
        </row>
        <row r="3157">
          <cell r="P3157" t="str">
            <v>E003d___4</v>
          </cell>
          <cell r="Q3157" t="str">
            <v>E1504300</v>
          </cell>
          <cell r="T3157">
            <v>600</v>
          </cell>
          <cell r="U3157">
            <v>600</v>
          </cell>
          <cell r="W3157">
            <v>600</v>
          </cell>
        </row>
        <row r="3158">
          <cell r="P3158" t="str">
            <v>E003d___4</v>
          </cell>
          <cell r="Q3158" t="str">
            <v>E1504301</v>
          </cell>
          <cell r="T3158">
            <v>400</v>
          </cell>
          <cell r="U3158">
            <v>400</v>
          </cell>
          <cell r="W3158">
            <v>400</v>
          </cell>
        </row>
        <row r="3159">
          <cell r="P3159" t="str">
            <v>E003d___4</v>
          </cell>
          <cell r="Q3159" t="str">
            <v>E1504400</v>
          </cell>
          <cell r="T3159">
            <v>3000</v>
          </cell>
          <cell r="U3159">
            <v>3000</v>
          </cell>
          <cell r="W3159">
            <v>3000</v>
          </cell>
        </row>
        <row r="3160">
          <cell r="P3160" t="str">
            <v>E003d___4</v>
          </cell>
          <cell r="Q3160" t="str">
            <v>E1504500</v>
          </cell>
          <cell r="T3160">
            <v>2700</v>
          </cell>
          <cell r="U3160">
            <v>2700</v>
          </cell>
          <cell r="W3160">
            <v>2700</v>
          </cell>
        </row>
        <row r="3161">
          <cell r="P3161" t="str">
            <v>___</v>
          </cell>
          <cell r="Q3161" t="str">
            <v/>
          </cell>
          <cell r="T3161">
            <v>0</v>
          </cell>
          <cell r="U3161">
            <v>0</v>
          </cell>
          <cell r="W3161">
            <v>0</v>
          </cell>
        </row>
        <row r="3162">
          <cell r="P3162" t="str">
            <v>___</v>
          </cell>
          <cell r="Q3162" t="str">
            <v/>
          </cell>
          <cell r="T3162">
            <v>0</v>
          </cell>
          <cell r="U3162">
            <v>0</v>
          </cell>
          <cell r="W3162">
            <v>0</v>
          </cell>
        </row>
        <row r="3163">
          <cell r="P3163" t="str">
            <v>___</v>
          </cell>
          <cell r="Q3163" t="str">
            <v/>
          </cell>
          <cell r="T3163">
            <v>0</v>
          </cell>
          <cell r="U3163">
            <v>0</v>
          </cell>
          <cell r="W3163">
            <v>0</v>
          </cell>
        </row>
        <row r="3164">
          <cell r="P3164" t="str">
            <v>___</v>
          </cell>
          <cell r="Q3164" t="str">
            <v/>
          </cell>
          <cell r="T3164">
            <v>0</v>
          </cell>
          <cell r="U3164">
            <v>0</v>
          </cell>
          <cell r="W3164">
            <v>0</v>
          </cell>
        </row>
        <row r="3165">
          <cell r="P3165" t="str">
            <v>___</v>
          </cell>
          <cell r="Q3165" t="str">
            <v/>
          </cell>
          <cell r="T3165">
            <v>0</v>
          </cell>
          <cell r="U3165">
            <v>0</v>
          </cell>
          <cell r="W3165">
            <v>0</v>
          </cell>
        </row>
        <row r="3166">
          <cell r="P3166" t="str">
            <v>___</v>
          </cell>
          <cell r="Q3166" t="str">
            <v/>
          </cell>
          <cell r="T3166">
            <v>0</v>
          </cell>
          <cell r="U3166">
            <v>0</v>
          </cell>
          <cell r="W3166">
            <v>0</v>
          </cell>
        </row>
        <row r="3167">
          <cell r="P3167" t="str">
            <v>E003d___1</v>
          </cell>
          <cell r="Q3167" t="str">
            <v>E1501005</v>
          </cell>
          <cell r="T3167">
            <v>230</v>
          </cell>
          <cell r="U3167">
            <v>240</v>
          </cell>
          <cell r="W3167">
            <v>240</v>
          </cell>
        </row>
        <row r="3168">
          <cell r="P3168" t="str">
            <v>___</v>
          </cell>
          <cell r="Q3168" t="str">
            <v/>
          </cell>
          <cell r="T3168">
            <v>0</v>
          </cell>
          <cell r="U3168">
            <v>0</v>
          </cell>
          <cell r="W3168">
            <v>0</v>
          </cell>
        </row>
        <row r="3169">
          <cell r="P3169" t="str">
            <v>___</v>
          </cell>
          <cell r="Q3169" t="str">
            <v/>
          </cell>
          <cell r="T3169">
            <v>0</v>
          </cell>
          <cell r="U3169">
            <v>0</v>
          </cell>
          <cell r="W3169">
            <v>0</v>
          </cell>
        </row>
        <row r="3170">
          <cell r="P3170" t="str">
            <v>E003d___4</v>
          </cell>
          <cell r="Q3170" t="str">
            <v>E1504501</v>
          </cell>
          <cell r="T3170">
            <v>360</v>
          </cell>
          <cell r="U3170">
            <v>360</v>
          </cell>
          <cell r="W3170">
            <v>360</v>
          </cell>
        </row>
        <row r="3171">
          <cell r="P3171" t="str">
            <v>E003d___4</v>
          </cell>
          <cell r="Q3171" t="str">
            <v>E1504502</v>
          </cell>
          <cell r="T3171">
            <v>1210</v>
          </cell>
          <cell r="U3171">
            <v>1210</v>
          </cell>
          <cell r="W3171">
            <v>1140</v>
          </cell>
        </row>
        <row r="3172">
          <cell r="P3172" t="str">
            <v>E003d___4</v>
          </cell>
          <cell r="Q3172" t="str">
            <v>E1504503</v>
          </cell>
          <cell r="T3172">
            <v>70</v>
          </cell>
          <cell r="U3172">
            <v>80</v>
          </cell>
          <cell r="W3172">
            <v>80</v>
          </cell>
        </row>
        <row r="3173">
          <cell r="P3173" t="str">
            <v>___</v>
          </cell>
          <cell r="Q3173" t="str">
            <v/>
          </cell>
          <cell r="T3173">
            <v>0</v>
          </cell>
          <cell r="U3173">
            <v>0</v>
          </cell>
          <cell r="W3173">
            <v>0</v>
          </cell>
        </row>
        <row r="3174">
          <cell r="P3174" t="str">
            <v>___</v>
          </cell>
          <cell r="Q3174" t="str">
            <v/>
          </cell>
          <cell r="T3174">
            <v>0</v>
          </cell>
          <cell r="U3174">
            <v>0</v>
          </cell>
          <cell r="W3174">
            <v>0</v>
          </cell>
        </row>
        <row r="3175">
          <cell r="P3175" t="str">
            <v>E003d___6</v>
          </cell>
          <cell r="Q3175" t="str">
            <v>E1506000</v>
          </cell>
          <cell r="T3175">
            <v>15900</v>
          </cell>
          <cell r="U3175">
            <v>13410</v>
          </cell>
          <cell r="W3175">
            <v>14180</v>
          </cell>
        </row>
        <row r="3176">
          <cell r="P3176" t="str">
            <v>___</v>
          </cell>
          <cell r="Q3176" t="str">
            <v/>
          </cell>
          <cell r="T3176">
            <v>0</v>
          </cell>
          <cell r="U3176">
            <v>0</v>
          </cell>
          <cell r="W3176">
            <v>0</v>
          </cell>
        </row>
        <row r="3177">
          <cell r="P3177" t="str">
            <v>___</v>
          </cell>
          <cell r="Q3177" t="str">
            <v/>
          </cell>
          <cell r="T3177">
            <v>0</v>
          </cell>
          <cell r="U3177">
            <v>0</v>
          </cell>
          <cell r="W3177">
            <v>0</v>
          </cell>
        </row>
        <row r="3178">
          <cell r="P3178" t="str">
            <v>E003d___8</v>
          </cell>
          <cell r="Q3178" t="str">
            <v>E1508500</v>
          </cell>
          <cell r="T3178">
            <v>60570</v>
          </cell>
          <cell r="U3178">
            <v>66100</v>
          </cell>
          <cell r="W3178">
            <v>61500</v>
          </cell>
        </row>
        <row r="3179">
          <cell r="P3179" t="str">
            <v>___</v>
          </cell>
          <cell r="T3179">
            <v>0</v>
          </cell>
          <cell r="U3179">
            <v>0</v>
          </cell>
          <cell r="W3179">
            <v>0</v>
          </cell>
        </row>
        <row r="3180">
          <cell r="P3180" t="str">
            <v>___</v>
          </cell>
          <cell r="T3180">
            <v>0</v>
          </cell>
          <cell r="U3180">
            <v>0</v>
          </cell>
          <cell r="W3180">
            <v>0</v>
          </cell>
        </row>
        <row r="3181">
          <cell r="P3181" t="str">
            <v>___</v>
          </cell>
          <cell r="T3181">
            <v>0</v>
          </cell>
          <cell r="U3181">
            <v>0</v>
          </cell>
          <cell r="W3181">
            <v>0</v>
          </cell>
        </row>
        <row r="3182">
          <cell r="P3182" t="str">
            <v>___</v>
          </cell>
          <cell r="T3182">
            <v>0</v>
          </cell>
          <cell r="U3182">
            <v>0</v>
          </cell>
          <cell r="W3182">
            <v>0</v>
          </cell>
        </row>
        <row r="3183">
          <cell r="P3183" t="str">
            <v>___</v>
          </cell>
          <cell r="T3183">
            <v>0</v>
          </cell>
          <cell r="U3183">
            <v>0</v>
          </cell>
          <cell r="W3183">
            <v>0</v>
          </cell>
        </row>
        <row r="3184">
          <cell r="P3184" t="str">
            <v>___</v>
          </cell>
          <cell r="T3184">
            <v>0</v>
          </cell>
          <cell r="U3184">
            <v>0</v>
          </cell>
          <cell r="W3184">
            <v>0</v>
          </cell>
        </row>
        <row r="3185">
          <cell r="P3185" t="str">
            <v>___ </v>
          </cell>
          <cell r="T3185">
            <v>0</v>
          </cell>
          <cell r="U3185">
            <v>0</v>
          </cell>
          <cell r="W3185">
            <v>0</v>
          </cell>
        </row>
        <row r="3186">
          <cell r="P3186" t="str">
            <v>___B</v>
          </cell>
          <cell r="T3186">
            <v>0</v>
          </cell>
          <cell r="U3186">
            <v>0</v>
          </cell>
          <cell r="W3186">
            <v>0</v>
          </cell>
        </row>
        <row r="3187">
          <cell r="P3187" t="str">
            <v>___L</v>
          </cell>
          <cell r="T3187" t="str">
            <v>Original</v>
          </cell>
          <cell r="U3187" t="str">
            <v>Revised</v>
          </cell>
          <cell r="W3187" t="str">
            <v>Original</v>
          </cell>
        </row>
        <row r="3188">
          <cell r="P3188" t="str">
            <v>___C</v>
          </cell>
          <cell r="T3188" t="str">
            <v>2012/13</v>
          </cell>
          <cell r="U3188" t="str">
            <v>2012/13</v>
          </cell>
          <cell r="W3188" t="str">
            <v>2013/14</v>
          </cell>
        </row>
        <row r="3189">
          <cell r="P3189" t="str">
            <v>___</v>
          </cell>
          <cell r="T3189">
            <v>0</v>
          </cell>
          <cell r="U3189">
            <v>0</v>
          </cell>
          <cell r="W3189">
            <v>0</v>
          </cell>
        </row>
        <row r="3190">
          <cell r="P3190" t="str">
            <v>___F</v>
          </cell>
          <cell r="T3190">
            <v>0</v>
          </cell>
          <cell r="U3190">
            <v>0</v>
          </cell>
          <cell r="W3190">
            <v>0</v>
          </cell>
        </row>
        <row r="3191">
          <cell r="P3191" t="str">
            <v>___</v>
          </cell>
          <cell r="T3191">
            <v>0</v>
          </cell>
          <cell r="U3191">
            <v>0</v>
          </cell>
          <cell r="W3191">
            <v>0</v>
          </cell>
        </row>
        <row r="3192">
          <cell r="P3192" t="str">
            <v>___</v>
          </cell>
          <cell r="T3192">
            <v>0</v>
          </cell>
          <cell r="U3192">
            <v>0</v>
          </cell>
          <cell r="W3192">
            <v>0</v>
          </cell>
        </row>
        <row r="3193">
          <cell r="P3193" t="str">
            <v>G001___4</v>
          </cell>
          <cell r="Q3193" t="str">
            <v>F0104400</v>
          </cell>
          <cell r="T3193">
            <v>152600</v>
          </cell>
          <cell r="U3193">
            <v>152600</v>
          </cell>
          <cell r="W3193">
            <v>105600</v>
          </cell>
        </row>
        <row r="3194">
          <cell r="P3194" t="str">
            <v>G001___4</v>
          </cell>
          <cell r="Q3194" t="str">
            <v>F0104402</v>
          </cell>
          <cell r="T3194">
            <v>105000</v>
          </cell>
          <cell r="U3194">
            <v>105000</v>
          </cell>
          <cell r="W3194">
            <v>386360</v>
          </cell>
        </row>
        <row r="3195">
          <cell r="P3195" t="str">
            <v>___</v>
          </cell>
          <cell r="Q3195" t="str">
            <v/>
          </cell>
          <cell r="T3195">
            <v>0</v>
          </cell>
          <cell r="U3195">
            <v>0</v>
          </cell>
          <cell r="W3195">
            <v>0</v>
          </cell>
        </row>
        <row r="3196">
          <cell r="P3196" t="str">
            <v>___</v>
          </cell>
          <cell r="Q3196" t="str">
            <v/>
          </cell>
          <cell r="T3196">
            <v>0</v>
          </cell>
          <cell r="U3196">
            <v>0</v>
          </cell>
          <cell r="W3196">
            <v>0</v>
          </cell>
        </row>
        <row r="3197">
          <cell r="P3197" t="str">
            <v>___</v>
          </cell>
          <cell r="Q3197" t="str">
            <v/>
          </cell>
          <cell r="T3197">
            <v>0</v>
          </cell>
          <cell r="U3197">
            <v>0</v>
          </cell>
          <cell r="W3197">
            <v>0</v>
          </cell>
        </row>
        <row r="3199">
          <cell r="P3199" t="str">
            <v>___</v>
          </cell>
          <cell r="T3199">
            <v>0</v>
          </cell>
          <cell r="U3199">
            <v>0</v>
          </cell>
          <cell r="W3199">
            <v>0</v>
          </cell>
        </row>
        <row r="3200">
          <cell r="P3200" t="str">
            <v>G001a___8</v>
          </cell>
          <cell r="Q3200" t="str">
            <v>F0108000</v>
          </cell>
          <cell r="T3200">
            <v>1036000</v>
          </cell>
          <cell r="U3200">
            <v>1196000</v>
          </cell>
          <cell r="W3200">
            <v>1373000</v>
          </cell>
        </row>
        <row r="3201">
          <cell r="P3201" t="str">
            <v>___</v>
          </cell>
          <cell r="Q3201" t="str">
            <v/>
          </cell>
          <cell r="T3201">
            <v>0</v>
          </cell>
          <cell r="U3201">
            <v>0</v>
          </cell>
          <cell r="W3201">
            <v>0</v>
          </cell>
        </row>
        <row r="3203">
          <cell r="P3203" t="str">
            <v>___</v>
          </cell>
          <cell r="Q3203" t="str">
            <v/>
          </cell>
          <cell r="T3203">
            <v>0</v>
          </cell>
          <cell r="U3203">
            <v>0</v>
          </cell>
          <cell r="W3203">
            <v>0</v>
          </cell>
        </row>
        <row r="3205">
          <cell r="P3205" t="str">
            <v>___</v>
          </cell>
          <cell r="Q3205" t="str">
            <v/>
          </cell>
          <cell r="T3205">
            <v>0</v>
          </cell>
          <cell r="U3205">
            <v>0</v>
          </cell>
          <cell r="W3205">
            <v>0</v>
          </cell>
        </row>
        <row r="3206">
          <cell r="P3206" t="str">
            <v>___</v>
          </cell>
          <cell r="Q3206" t="str">
            <v/>
          </cell>
          <cell r="T3206">
            <v>0</v>
          </cell>
          <cell r="U3206">
            <v>0</v>
          </cell>
          <cell r="W3206">
            <v>0</v>
          </cell>
        </row>
        <row r="3207">
          <cell r="P3207" t="str">
            <v>G001___6</v>
          </cell>
          <cell r="Q3207" t="str">
            <v>F0106000</v>
          </cell>
          <cell r="T3207">
            <v>675200</v>
          </cell>
          <cell r="U3207">
            <v>630100</v>
          </cell>
          <cell r="W3207">
            <v>666800</v>
          </cell>
        </row>
        <row r="3208">
          <cell r="P3208" t="str">
            <v>___</v>
          </cell>
          <cell r="Q3208" t="str">
            <v/>
          </cell>
          <cell r="T3208">
            <v>0</v>
          </cell>
          <cell r="U3208">
            <v>0</v>
          </cell>
          <cell r="W3208">
            <v>0</v>
          </cell>
        </row>
        <row r="3209">
          <cell r="P3209" t="str">
            <v>___</v>
          </cell>
          <cell r="Q3209" t="str">
            <v/>
          </cell>
          <cell r="T3209">
            <v>0</v>
          </cell>
          <cell r="U3209">
            <v>0</v>
          </cell>
          <cell r="W3209">
            <v>0</v>
          </cell>
        </row>
        <row r="3210">
          <cell r="P3210" t="str">
            <v>G001___7</v>
          </cell>
          <cell r="Q3210" t="str">
            <v>F0107000</v>
          </cell>
          <cell r="T3210">
            <v>100</v>
          </cell>
          <cell r="U3210">
            <v>0</v>
          </cell>
          <cell r="W3210">
            <v>0</v>
          </cell>
        </row>
        <row r="3211">
          <cell r="P3211" t="str">
            <v>___</v>
          </cell>
          <cell r="T3211">
            <v>0</v>
          </cell>
          <cell r="U3211">
            <v>0</v>
          </cell>
          <cell r="W3211">
            <v>0</v>
          </cell>
        </row>
        <row r="3212">
          <cell r="P3212" t="str">
            <v>___</v>
          </cell>
          <cell r="Q3212" t="str">
            <v/>
          </cell>
          <cell r="T3212">
            <v>0</v>
          </cell>
          <cell r="U3212">
            <v>0</v>
          </cell>
          <cell r="W3212">
            <v>0</v>
          </cell>
        </row>
        <row r="3213">
          <cell r="P3213" t="str">
            <v>G001___8</v>
          </cell>
          <cell r="Q3213" t="str">
            <v>F0108500</v>
          </cell>
          <cell r="T3213">
            <v>19000</v>
          </cell>
          <cell r="U3213">
            <v>19000</v>
          </cell>
          <cell r="W3213">
            <v>19000</v>
          </cell>
        </row>
        <row r="3214">
          <cell r="P3214" t="str">
            <v>___</v>
          </cell>
          <cell r="T3214">
            <v>0</v>
          </cell>
          <cell r="U3214">
            <v>0</v>
          </cell>
          <cell r="W3214">
            <v>0</v>
          </cell>
        </row>
        <row r="3216">
          <cell r="P3216" t="str">
            <v>___</v>
          </cell>
          <cell r="T3216">
            <v>0</v>
          </cell>
          <cell r="U3216">
            <v>0</v>
          </cell>
          <cell r="W3216">
            <v>0</v>
          </cell>
        </row>
        <row r="3217">
          <cell r="P3217" t="str">
            <v>___</v>
          </cell>
          <cell r="T3217">
            <v>0</v>
          </cell>
          <cell r="U3217">
            <v>0</v>
          </cell>
          <cell r="W3217">
            <v>0</v>
          </cell>
        </row>
        <row r="3218">
          <cell r="P3218" t="str">
            <v>___</v>
          </cell>
          <cell r="T3218">
            <v>0</v>
          </cell>
          <cell r="U3218">
            <v>0</v>
          </cell>
          <cell r="W3218">
            <v>0</v>
          </cell>
        </row>
        <row r="3219">
          <cell r="P3219" t="str">
            <v>___</v>
          </cell>
          <cell r="T3219">
            <v>0</v>
          </cell>
          <cell r="U3219">
            <v>0</v>
          </cell>
          <cell r="W3219">
            <v>0</v>
          </cell>
        </row>
        <row r="3220">
          <cell r="P3220" t="str">
            <v>___</v>
          </cell>
          <cell r="T3220">
            <v>0</v>
          </cell>
          <cell r="U3220">
            <v>0</v>
          </cell>
          <cell r="W3220">
            <v>0</v>
          </cell>
        </row>
        <row r="3221">
          <cell r="P3221" t="str">
            <v>___L</v>
          </cell>
          <cell r="T3221" t="str">
            <v>Original</v>
          </cell>
          <cell r="U3221" t="str">
            <v>Revised</v>
          </cell>
          <cell r="W3221" t="str">
            <v>Original</v>
          </cell>
        </row>
        <row r="3222">
          <cell r="P3222" t="str">
            <v>___C</v>
          </cell>
          <cell r="T3222" t="str">
            <v>2012/13</v>
          </cell>
          <cell r="U3222" t="str">
            <v>2012/13</v>
          </cell>
          <cell r="W3222" t="str">
            <v>2013/14</v>
          </cell>
        </row>
        <row r="3223">
          <cell r="P3223" t="str">
            <v>___</v>
          </cell>
          <cell r="T3223">
            <v>0</v>
          </cell>
          <cell r="U3223">
            <v>0</v>
          </cell>
          <cell r="W3223">
            <v>0</v>
          </cell>
        </row>
        <row r="3224">
          <cell r="P3224" t="str">
            <v>___F</v>
          </cell>
          <cell r="T3224">
            <v>0</v>
          </cell>
          <cell r="U3224">
            <v>0</v>
          </cell>
          <cell r="W3224">
            <v>0</v>
          </cell>
        </row>
        <row r="3225">
          <cell r="P3225" t="str">
            <v>___</v>
          </cell>
          <cell r="T3225">
            <v>0</v>
          </cell>
          <cell r="U3225">
            <v>0</v>
          </cell>
          <cell r="W3225">
            <v>0</v>
          </cell>
        </row>
        <row r="3226">
          <cell r="P3226" t="str">
            <v>___</v>
          </cell>
          <cell r="T3226">
            <v>0</v>
          </cell>
          <cell r="U3226">
            <v>0</v>
          </cell>
          <cell r="W3226">
            <v>0</v>
          </cell>
        </row>
        <row r="3227">
          <cell r="P3227" t="str">
            <v>G001___1</v>
          </cell>
          <cell r="Q3227" t="str">
            <v>F0111008</v>
          </cell>
          <cell r="T3227">
            <v>113000</v>
          </cell>
          <cell r="U3227">
            <v>113000</v>
          </cell>
          <cell r="W3227">
            <v>113000</v>
          </cell>
        </row>
        <row r="3228">
          <cell r="P3228" t="str">
            <v>G001___1</v>
          </cell>
          <cell r="Q3228" t="str">
            <v>F0111009</v>
          </cell>
          <cell r="T3228">
            <v>13000</v>
          </cell>
          <cell r="U3228">
            <v>13000</v>
          </cell>
          <cell r="W3228">
            <v>13000</v>
          </cell>
        </row>
        <row r="3229">
          <cell r="P3229" t="str">
            <v>___</v>
          </cell>
          <cell r="T3229">
            <v>0</v>
          </cell>
          <cell r="U3229">
            <v>0</v>
          </cell>
          <cell r="W3229">
            <v>0</v>
          </cell>
        </row>
        <row r="3230">
          <cell r="P3230" t="str">
            <v>___</v>
          </cell>
          <cell r="T3230">
            <v>0</v>
          </cell>
          <cell r="U3230">
            <v>0</v>
          </cell>
          <cell r="W3230">
            <v>0</v>
          </cell>
        </row>
        <row r="3231">
          <cell r="P3231" t="str">
            <v>___</v>
          </cell>
          <cell r="T3231">
            <v>0</v>
          </cell>
          <cell r="U3231">
            <v>0</v>
          </cell>
          <cell r="W3231">
            <v>0</v>
          </cell>
        </row>
        <row r="3232">
          <cell r="P3232" t="str">
            <v>___L</v>
          </cell>
          <cell r="T3232" t="str">
            <v>Original</v>
          </cell>
          <cell r="U3232" t="str">
            <v>Revised</v>
          </cell>
          <cell r="W3232" t="str">
            <v>Original</v>
          </cell>
        </row>
        <row r="3233">
          <cell r="P3233" t="str">
            <v>___C</v>
          </cell>
          <cell r="T3233" t="str">
            <v>2012/13</v>
          </cell>
          <cell r="U3233" t="str">
            <v>2012/13</v>
          </cell>
          <cell r="W3233" t="str">
            <v>2013/14</v>
          </cell>
        </row>
        <row r="3234">
          <cell r="P3234" t="str">
            <v>___</v>
          </cell>
          <cell r="T3234">
            <v>0</v>
          </cell>
          <cell r="U3234">
            <v>0</v>
          </cell>
          <cell r="W3234">
            <v>0</v>
          </cell>
        </row>
        <row r="3235">
          <cell r="P3235" t="str">
            <v>___F</v>
          </cell>
          <cell r="T3235">
            <v>0</v>
          </cell>
          <cell r="U3235">
            <v>0</v>
          </cell>
          <cell r="W3235">
            <v>0</v>
          </cell>
        </row>
        <row r="3236">
          <cell r="P3236" t="str">
            <v>___</v>
          </cell>
          <cell r="T3236">
            <v>0</v>
          </cell>
          <cell r="U3236">
            <v>0</v>
          </cell>
          <cell r="W3236">
            <v>0</v>
          </cell>
        </row>
        <row r="3237">
          <cell r="P3237" t="str">
            <v>___</v>
          </cell>
          <cell r="T3237">
            <v>0</v>
          </cell>
          <cell r="U3237">
            <v>0</v>
          </cell>
          <cell r="W3237">
            <v>0</v>
          </cell>
        </row>
        <row r="3238">
          <cell r="P3238" t="str">
            <v>F003f___8</v>
          </cell>
          <cell r="Q3238" t="str">
            <v>F0208400</v>
          </cell>
          <cell r="T3238">
            <v>25000</v>
          </cell>
          <cell r="U3238">
            <v>25000</v>
          </cell>
          <cell r="W3238">
            <v>25000</v>
          </cell>
        </row>
        <row r="3239">
          <cell r="P3239" t="str">
            <v>F003e___8</v>
          </cell>
          <cell r="Q3239" t="str">
            <v>F0208401</v>
          </cell>
          <cell r="T3239">
            <v>8000</v>
          </cell>
          <cell r="U3239">
            <v>8000</v>
          </cell>
          <cell r="W3239">
            <v>8000</v>
          </cell>
        </row>
        <row r="3240">
          <cell r="P3240" t="str">
            <v>___</v>
          </cell>
          <cell r="T3240">
            <v>0</v>
          </cell>
          <cell r="U3240">
            <v>0</v>
          </cell>
          <cell r="W3240">
            <v>0</v>
          </cell>
        </row>
        <row r="3241">
          <cell r="P3241" t="str">
            <v>___</v>
          </cell>
          <cell r="T3241">
            <v>0</v>
          </cell>
          <cell r="U3241">
            <v>0</v>
          </cell>
          <cell r="W3241">
            <v>0</v>
          </cell>
        </row>
        <row r="3242">
          <cell r="P3242" t="str">
            <v>___ </v>
          </cell>
          <cell r="T3242">
            <v>0</v>
          </cell>
          <cell r="U3242">
            <v>0</v>
          </cell>
          <cell r="W3242">
            <v>0</v>
          </cell>
        </row>
        <row r="3243">
          <cell r="P3243" t="str">
            <v>___B</v>
          </cell>
          <cell r="T3243">
            <v>0</v>
          </cell>
          <cell r="U3243">
            <v>0</v>
          </cell>
          <cell r="W3243">
            <v>0</v>
          </cell>
        </row>
        <row r="3244">
          <cell r="P3244" t="str">
            <v>___L</v>
          </cell>
          <cell r="T3244" t="str">
            <v>Original</v>
          </cell>
          <cell r="U3244" t="str">
            <v>Revised</v>
          </cell>
          <cell r="W3244" t="str">
            <v>Original</v>
          </cell>
        </row>
        <row r="3245">
          <cell r="P3245" t="str">
            <v>___C</v>
          </cell>
          <cell r="T3245" t="str">
            <v>2012/13</v>
          </cell>
          <cell r="U3245" t="str">
            <v>2012/13</v>
          </cell>
          <cell r="W3245" t="str">
            <v>2013/14</v>
          </cell>
        </row>
        <row r="3246">
          <cell r="P3246" t="str">
            <v>___</v>
          </cell>
          <cell r="T3246">
            <v>0</v>
          </cell>
          <cell r="U3246">
            <v>0</v>
          </cell>
          <cell r="W3246">
            <v>0</v>
          </cell>
        </row>
        <row r="3247">
          <cell r="P3247" t="str">
            <v>___F</v>
          </cell>
          <cell r="T3247">
            <v>0</v>
          </cell>
          <cell r="U3247">
            <v>0</v>
          </cell>
          <cell r="W3247">
            <v>0</v>
          </cell>
        </row>
        <row r="3248">
          <cell r="P3248" t="str">
            <v>___</v>
          </cell>
          <cell r="T3248">
            <v>0</v>
          </cell>
          <cell r="U3248">
            <v>0</v>
          </cell>
          <cell r="W3248">
            <v>0</v>
          </cell>
        </row>
        <row r="3249">
          <cell r="P3249" t="str">
            <v>___</v>
          </cell>
          <cell r="T3249">
            <v>0</v>
          </cell>
          <cell r="U3249">
            <v>0</v>
          </cell>
          <cell r="W3249">
            <v>0</v>
          </cell>
        </row>
        <row r="3250">
          <cell r="P3250" t="str">
            <v>F003d___7</v>
          </cell>
          <cell r="Q3250" t="str">
            <v>F0247013</v>
          </cell>
          <cell r="T3250">
            <v>199700</v>
          </cell>
          <cell r="U3250">
            <v>199700</v>
          </cell>
          <cell r="W3250">
            <v>247700</v>
          </cell>
        </row>
        <row r="3251">
          <cell r="P3251" t="str">
            <v>___</v>
          </cell>
          <cell r="T3251">
            <v>0</v>
          </cell>
          <cell r="U3251">
            <v>0</v>
          </cell>
          <cell r="W3251">
            <v>0</v>
          </cell>
        </row>
        <row r="3252">
          <cell r="P3252" t="str">
            <v>___</v>
          </cell>
          <cell r="T3252">
            <v>0</v>
          </cell>
          <cell r="U3252">
            <v>0</v>
          </cell>
          <cell r="W3252">
            <v>0</v>
          </cell>
        </row>
        <row r="3254">
          <cell r="P3254" t="str">
            <v>___L</v>
          </cell>
          <cell r="T3254" t="str">
            <v>Original</v>
          </cell>
          <cell r="U3254" t="str">
            <v>Revised</v>
          </cell>
          <cell r="W3254" t="str">
            <v>Original</v>
          </cell>
        </row>
        <row r="3255">
          <cell r="P3255" t="str">
            <v>___C</v>
          </cell>
          <cell r="T3255" t="str">
            <v>2012/13</v>
          </cell>
          <cell r="U3255" t="str">
            <v>2012/13</v>
          </cell>
          <cell r="W3255" t="str">
            <v>2013/14</v>
          </cell>
        </row>
        <row r="3256">
          <cell r="P3256" t="str">
            <v>___</v>
          </cell>
          <cell r="T3256">
            <v>0</v>
          </cell>
          <cell r="U3256">
            <v>0</v>
          </cell>
          <cell r="W3256">
            <v>0</v>
          </cell>
        </row>
        <row r="3257">
          <cell r="P3257" t="str">
            <v>___F</v>
          </cell>
          <cell r="T3257">
            <v>0</v>
          </cell>
          <cell r="U3257">
            <v>0</v>
          </cell>
          <cell r="W3257">
            <v>0</v>
          </cell>
        </row>
        <row r="3258">
          <cell r="P3258" t="str">
            <v>___</v>
          </cell>
          <cell r="T3258">
            <v>0</v>
          </cell>
          <cell r="U3258">
            <v>0</v>
          </cell>
          <cell r="W3258">
            <v>0</v>
          </cell>
        </row>
        <row r="3259">
          <cell r="P3259" t="str">
            <v>___</v>
          </cell>
          <cell r="T3259">
            <v>0</v>
          </cell>
          <cell r="U3259">
            <v>0</v>
          </cell>
          <cell r="W3259">
            <v>0</v>
          </cell>
        </row>
        <row r="3260">
          <cell r="P3260" t="str">
            <v>F003c___8</v>
          </cell>
          <cell r="Q3260" t="str">
            <v>F0328600</v>
          </cell>
          <cell r="T3260">
            <v>215000</v>
          </cell>
          <cell r="U3260">
            <v>1141300</v>
          </cell>
          <cell r="W3260">
            <v>215000</v>
          </cell>
        </row>
        <row r="3261">
          <cell r="P3261" t="str">
            <v>___</v>
          </cell>
          <cell r="T3261">
            <v>0</v>
          </cell>
          <cell r="U3261">
            <v>0</v>
          </cell>
          <cell r="W3261">
            <v>0</v>
          </cell>
        </row>
        <row r="3262">
          <cell r="P3262" t="str">
            <v>___</v>
          </cell>
          <cell r="T3262">
            <v>0</v>
          </cell>
          <cell r="U3262">
            <v>0</v>
          </cell>
          <cell r="W3262">
            <v>0</v>
          </cell>
        </row>
        <row r="3263">
          <cell r="P3263" t="str">
            <v>___</v>
          </cell>
          <cell r="T3263">
            <v>0</v>
          </cell>
          <cell r="U3263">
            <v>0</v>
          </cell>
          <cell r="W3263">
            <v>0</v>
          </cell>
        </row>
        <row r="3264">
          <cell r="P3264" t="str">
            <v>___</v>
          </cell>
          <cell r="T3264">
            <v>0</v>
          </cell>
          <cell r="U3264">
            <v>0</v>
          </cell>
          <cell r="W3264">
            <v>0</v>
          </cell>
        </row>
        <row r="3266">
          <cell r="P3266" t="str">
            <v>___ </v>
          </cell>
          <cell r="T3266">
            <v>0</v>
          </cell>
          <cell r="U3266">
            <v>0</v>
          </cell>
          <cell r="W3266">
            <v>0</v>
          </cell>
        </row>
        <row r="3267">
          <cell r="P3267" t="str">
            <v>___B</v>
          </cell>
          <cell r="T3267">
            <v>0</v>
          </cell>
          <cell r="U3267">
            <v>0</v>
          </cell>
          <cell r="W3267">
            <v>0</v>
          </cell>
        </row>
        <row r="3268">
          <cell r="P3268" t="str">
            <v>___L</v>
          </cell>
          <cell r="T3268" t="str">
            <v>Original</v>
          </cell>
          <cell r="U3268" t="str">
            <v>Revised</v>
          </cell>
          <cell r="W3268" t="str">
            <v>Original</v>
          </cell>
        </row>
        <row r="3269">
          <cell r="P3269" t="str">
            <v>___C</v>
          </cell>
          <cell r="T3269" t="str">
            <v>2012/13</v>
          </cell>
          <cell r="U3269" t="str">
            <v>2012/13</v>
          </cell>
          <cell r="W3269" t="str">
            <v>2013/14</v>
          </cell>
        </row>
        <row r="3270">
          <cell r="P3270" t="str">
            <v>___</v>
          </cell>
          <cell r="T3270">
            <v>0</v>
          </cell>
          <cell r="U3270">
            <v>0</v>
          </cell>
          <cell r="W3270">
            <v>0</v>
          </cell>
        </row>
        <row r="3271">
          <cell r="P3271" t="str">
            <v>___F</v>
          </cell>
          <cell r="T3271">
            <v>0</v>
          </cell>
          <cell r="U3271">
            <v>0</v>
          </cell>
          <cell r="W3271">
            <v>0</v>
          </cell>
        </row>
        <row r="3272">
          <cell r="P3272" t="str">
            <v>___</v>
          </cell>
          <cell r="T3272">
            <v>0</v>
          </cell>
          <cell r="U3272">
            <v>0</v>
          </cell>
          <cell r="W3272">
            <v>0</v>
          </cell>
        </row>
        <row r="3273">
          <cell r="P3273" t="str">
            <v>___</v>
          </cell>
          <cell r="T3273">
            <v>0</v>
          </cell>
          <cell r="U3273">
            <v>0</v>
          </cell>
          <cell r="W3273">
            <v>0</v>
          </cell>
        </row>
        <row r="3274">
          <cell r="P3274" t="str">
            <v>F003a___7</v>
          </cell>
          <cell r="Q3274" t="str">
            <v>F0337000</v>
          </cell>
          <cell r="T3274">
            <v>-1437100</v>
          </cell>
          <cell r="U3274">
            <v>-1346500</v>
          </cell>
          <cell r="W3274">
            <v>-1262800</v>
          </cell>
        </row>
        <row r="3275">
          <cell r="P3275" t="str">
            <v>F003d___7</v>
          </cell>
          <cell r="Q3275" t="str">
            <v>F0337001</v>
          </cell>
          <cell r="T3275">
            <v>-727000</v>
          </cell>
          <cell r="U3275">
            <v>-813000</v>
          </cell>
          <cell r="W3275">
            <v>-247000</v>
          </cell>
        </row>
        <row r="3276">
          <cell r="P3276" t="str">
            <v>F003b___7</v>
          </cell>
          <cell r="Q3276" t="str">
            <v>F0337011</v>
          </cell>
          <cell r="T3276">
            <v>6150</v>
          </cell>
          <cell r="U3276">
            <v>6150</v>
          </cell>
          <cell r="W3276">
            <v>6150</v>
          </cell>
        </row>
        <row r="3277">
          <cell r="P3277" t="str">
            <v>F003e___7</v>
          </cell>
          <cell r="Q3277" t="str">
            <v>F0337011</v>
          </cell>
          <cell r="T3277">
            <v>-29540</v>
          </cell>
          <cell r="U3277">
            <v>-190350</v>
          </cell>
          <cell r="W3277">
            <v>-190350</v>
          </cell>
        </row>
        <row r="3278">
          <cell r="P3278" t="str">
            <v>F003f___7</v>
          </cell>
          <cell r="Q3278" t="str">
            <v>F0337011</v>
          </cell>
          <cell r="T3278">
            <v>89500</v>
          </cell>
          <cell r="U3278">
            <v>91900</v>
          </cell>
          <cell r="W3278">
            <v>73300</v>
          </cell>
        </row>
        <row r="3279">
          <cell r="P3279" t="str">
            <v>F003c___7</v>
          </cell>
          <cell r="Q3279" t="str">
            <v>F0337002</v>
          </cell>
          <cell r="T3279">
            <v>0</v>
          </cell>
          <cell r="U3279">
            <v>0</v>
          </cell>
          <cell r="W3279">
            <v>0</v>
          </cell>
        </row>
        <row r="3280">
          <cell r="P3280" t="str">
            <v>___</v>
          </cell>
          <cell r="Q3280" t="str">
            <v/>
          </cell>
          <cell r="T3280">
            <v>0</v>
          </cell>
          <cell r="U3280">
            <v>0</v>
          </cell>
          <cell r="W3280">
            <v>0</v>
          </cell>
        </row>
        <row r="3281">
          <cell r="P3281" t="str">
            <v>___</v>
          </cell>
          <cell r="Q3281" t="str">
            <v/>
          </cell>
          <cell r="T3281">
            <v>0</v>
          </cell>
          <cell r="U3281">
            <v>0</v>
          </cell>
          <cell r="W3281">
            <v>0</v>
          </cell>
        </row>
        <row r="3282">
          <cell r="P3282" t="str">
            <v>F003c___8</v>
          </cell>
          <cell r="Q3282" t="str">
            <v>F0338600</v>
          </cell>
          <cell r="T3282">
            <v>-215000</v>
          </cell>
          <cell r="U3282">
            <v>-1141300</v>
          </cell>
          <cell r="W3282">
            <v>-215000</v>
          </cell>
        </row>
        <row r="3283">
          <cell r="P3283" t="str">
            <v>___</v>
          </cell>
          <cell r="T3283">
            <v>0</v>
          </cell>
          <cell r="U3283">
            <v>0</v>
          </cell>
          <cell r="W3283">
            <v>0</v>
          </cell>
        </row>
        <row r="3284">
          <cell r="P3284" t="str">
            <v>___</v>
          </cell>
          <cell r="T3284">
            <v>0</v>
          </cell>
          <cell r="U3284">
            <v>0</v>
          </cell>
          <cell r="W3284">
            <v>0</v>
          </cell>
        </row>
        <row r="3285">
          <cell r="P3285" t="str">
            <v>___</v>
          </cell>
          <cell r="T3285">
            <v>0</v>
          </cell>
          <cell r="U3285">
            <v>0</v>
          </cell>
          <cell r="W3285">
            <v>0</v>
          </cell>
        </row>
        <row r="3286">
          <cell r="P3286" t="str">
            <v>___</v>
          </cell>
          <cell r="T3286">
            <v>0</v>
          </cell>
          <cell r="U3286">
            <v>0</v>
          </cell>
          <cell r="W3286">
            <v>0</v>
          </cell>
        </row>
        <row r="3287">
          <cell r="P3287" t="str">
            <v>___</v>
          </cell>
          <cell r="T3287">
            <v>0</v>
          </cell>
          <cell r="U3287">
            <v>0</v>
          </cell>
          <cell r="W3287">
            <v>0</v>
          </cell>
        </row>
        <row r="3288">
          <cell r="P3288" t="str">
            <v>___ </v>
          </cell>
          <cell r="T3288">
            <v>0</v>
          </cell>
          <cell r="U3288">
            <v>0</v>
          </cell>
          <cell r="W3288">
            <v>0</v>
          </cell>
        </row>
        <row r="3289">
          <cell r="P3289" t="str">
            <v>___B</v>
          </cell>
          <cell r="T3289">
            <v>0</v>
          </cell>
          <cell r="U3289">
            <v>0</v>
          </cell>
          <cell r="W3289">
            <v>0</v>
          </cell>
        </row>
        <row r="3290">
          <cell r="P3290" t="str">
            <v>___L</v>
          </cell>
          <cell r="T3290" t="str">
            <v>Original</v>
          </cell>
          <cell r="U3290" t="str">
            <v>Revised</v>
          </cell>
          <cell r="W3290" t="str">
            <v>Original</v>
          </cell>
        </row>
        <row r="3291">
          <cell r="P3291" t="str">
            <v>___C</v>
          </cell>
          <cell r="T3291" t="str">
            <v>2012/13</v>
          </cell>
          <cell r="U3291" t="str">
            <v>2012/13</v>
          </cell>
          <cell r="W3291" t="str">
            <v>2013/14</v>
          </cell>
        </row>
        <row r="3292">
          <cell r="P3292" t="str">
            <v>___</v>
          </cell>
          <cell r="T3292">
            <v>0</v>
          </cell>
          <cell r="U3292">
            <v>0</v>
          </cell>
          <cell r="W3292">
            <v>0</v>
          </cell>
        </row>
        <row r="3293">
          <cell r="P3293" t="str">
            <v>___F</v>
          </cell>
          <cell r="T3293">
            <v>0</v>
          </cell>
          <cell r="U3293">
            <v>0</v>
          </cell>
          <cell r="W3293">
            <v>0</v>
          </cell>
        </row>
        <row r="3294">
          <cell r="P3294" t="str">
            <v>___</v>
          </cell>
          <cell r="T3294">
            <v>0</v>
          </cell>
          <cell r="U3294">
            <v>0</v>
          </cell>
          <cell r="W3294">
            <v>0</v>
          </cell>
        </row>
        <row r="3295">
          <cell r="P3295" t="str">
            <v>___</v>
          </cell>
          <cell r="T3295">
            <v>0</v>
          </cell>
          <cell r="U3295">
            <v>0</v>
          </cell>
          <cell r="W3295">
            <v>0</v>
          </cell>
        </row>
        <row r="3296">
          <cell r="P3296" t="str">
            <v>F001___1</v>
          </cell>
          <cell r="Q3296" t="str">
            <v>F1001000</v>
          </cell>
          <cell r="T3296">
            <v>606700</v>
          </cell>
          <cell r="U3296">
            <v>556700</v>
          </cell>
          <cell r="W3296">
            <v>603800</v>
          </cell>
        </row>
        <row r="3297">
          <cell r="P3297" t="str">
            <v>___</v>
          </cell>
          <cell r="Q3297" t="str">
            <v/>
          </cell>
          <cell r="T3297">
            <v>0</v>
          </cell>
          <cell r="U3297">
            <v>0</v>
          </cell>
          <cell r="W3297">
            <v>0</v>
          </cell>
        </row>
        <row r="3298">
          <cell r="P3298" t="str">
            <v>___</v>
          </cell>
          <cell r="Q3298" t="str">
            <v/>
          </cell>
          <cell r="T3298">
            <v>0</v>
          </cell>
          <cell r="U3298">
            <v>0</v>
          </cell>
          <cell r="W3298">
            <v>0</v>
          </cell>
        </row>
        <row r="3299">
          <cell r="P3299" t="str">
            <v>F001___3</v>
          </cell>
          <cell r="Q3299" t="str">
            <v>F1003100</v>
          </cell>
          <cell r="T3299">
            <v>3600</v>
          </cell>
          <cell r="U3299">
            <v>3600</v>
          </cell>
          <cell r="W3299">
            <v>3600</v>
          </cell>
        </row>
        <row r="3300">
          <cell r="P3300" t="str">
            <v>F001___3</v>
          </cell>
          <cell r="Q3300" t="str">
            <v>F1003101</v>
          </cell>
          <cell r="T3300">
            <v>1100</v>
          </cell>
          <cell r="U3300">
            <v>1100</v>
          </cell>
          <cell r="W3300">
            <v>1100</v>
          </cell>
        </row>
        <row r="3301">
          <cell r="P3301" t="str">
            <v>___</v>
          </cell>
          <cell r="Q3301" t="str">
            <v/>
          </cell>
          <cell r="T3301">
            <v>0</v>
          </cell>
          <cell r="U3301">
            <v>0</v>
          </cell>
          <cell r="W3301">
            <v>0</v>
          </cell>
        </row>
        <row r="3302">
          <cell r="P3302" t="str">
            <v>___</v>
          </cell>
          <cell r="Q3302" t="str">
            <v/>
          </cell>
          <cell r="T3302">
            <v>0</v>
          </cell>
          <cell r="U3302">
            <v>0</v>
          </cell>
          <cell r="W3302">
            <v>0</v>
          </cell>
        </row>
        <row r="3303">
          <cell r="P3303" t="str">
            <v>F001___4</v>
          </cell>
          <cell r="Q3303" t="str">
            <v>F1004000</v>
          </cell>
          <cell r="T3303">
            <v>500</v>
          </cell>
          <cell r="U3303">
            <v>500</v>
          </cell>
          <cell r="W3303">
            <v>500</v>
          </cell>
        </row>
        <row r="3304">
          <cell r="P3304" t="str">
            <v>F001___4</v>
          </cell>
          <cell r="Q3304" t="str">
            <v>F1004300</v>
          </cell>
          <cell r="T3304">
            <v>1800</v>
          </cell>
          <cell r="U3304">
            <v>1800</v>
          </cell>
          <cell r="W3304">
            <v>1800</v>
          </cell>
        </row>
        <row r="3305">
          <cell r="P3305" t="str">
            <v>F001___4</v>
          </cell>
          <cell r="Q3305" t="str">
            <v>F1004301</v>
          </cell>
          <cell r="T3305">
            <v>2000</v>
          </cell>
          <cell r="U3305">
            <v>2000</v>
          </cell>
          <cell r="W3305">
            <v>2000</v>
          </cell>
        </row>
        <row r="3306">
          <cell r="P3306" t="str">
            <v>F001___4</v>
          </cell>
          <cell r="Q3306" t="str">
            <v>F1004400</v>
          </cell>
          <cell r="T3306">
            <v>42000</v>
          </cell>
          <cell r="U3306">
            <v>42000</v>
          </cell>
          <cell r="W3306">
            <v>42000</v>
          </cell>
        </row>
        <row r="3307">
          <cell r="P3307" t="str">
            <v>F001___4</v>
          </cell>
          <cell r="Q3307" t="str">
            <v>F1004500</v>
          </cell>
          <cell r="T3307">
            <v>1300</v>
          </cell>
          <cell r="U3307">
            <v>1300</v>
          </cell>
          <cell r="W3307">
            <v>1300</v>
          </cell>
        </row>
        <row r="3308">
          <cell r="P3308" t="str">
            <v>F001___4</v>
          </cell>
          <cell r="Q3308" t="str">
            <v>F1004600</v>
          </cell>
          <cell r="T3308">
            <v>300</v>
          </cell>
          <cell r="U3308">
            <v>300</v>
          </cell>
          <cell r="W3308">
            <v>300</v>
          </cell>
        </row>
        <row r="3309">
          <cell r="P3309" t="str">
            <v>F001___4</v>
          </cell>
          <cell r="Q3309" t="str">
            <v>F1004700</v>
          </cell>
          <cell r="T3309">
            <v>9250</v>
          </cell>
          <cell r="U3309">
            <v>9250</v>
          </cell>
          <cell r="W3309">
            <v>9250</v>
          </cell>
        </row>
        <row r="3310">
          <cell r="P3310" t="str">
            <v>___</v>
          </cell>
          <cell r="Q3310" t="str">
            <v/>
          </cell>
          <cell r="T3310">
            <v>0</v>
          </cell>
          <cell r="U3310">
            <v>0</v>
          </cell>
          <cell r="W3310">
            <v>0</v>
          </cell>
        </row>
        <row r="3311">
          <cell r="P3311" t="str">
            <v>___</v>
          </cell>
          <cell r="Q3311" t="str">
            <v/>
          </cell>
          <cell r="T3311">
            <v>0</v>
          </cell>
          <cell r="U3311">
            <v>0</v>
          </cell>
          <cell r="W3311">
            <v>0</v>
          </cell>
        </row>
        <row r="3312">
          <cell r="P3312" t="str">
            <v>___</v>
          </cell>
          <cell r="Q3312" t="str">
            <v/>
          </cell>
          <cell r="T3312">
            <v>0</v>
          </cell>
          <cell r="U3312">
            <v>0</v>
          </cell>
          <cell r="W3312">
            <v>0</v>
          </cell>
        </row>
        <row r="3314">
          <cell r="P3314" t="str">
            <v>___</v>
          </cell>
          <cell r="Q3314" t="str">
            <v/>
          </cell>
          <cell r="T3314">
            <v>0</v>
          </cell>
          <cell r="U3314">
            <v>0</v>
          </cell>
          <cell r="W3314">
            <v>0</v>
          </cell>
        </row>
        <row r="3315">
          <cell r="P3315" t="str">
            <v>F001z___8</v>
          </cell>
          <cell r="Q3315" t="str">
            <v>F1008200</v>
          </cell>
          <cell r="T3315">
            <v>10000</v>
          </cell>
          <cell r="U3315">
            <v>105000</v>
          </cell>
          <cell r="W3315">
            <v>20000</v>
          </cell>
        </row>
        <row r="3316">
          <cell r="P3316" t="str">
            <v>___</v>
          </cell>
          <cell r="Q3316" t="str">
            <v/>
          </cell>
          <cell r="T3316">
            <v>0</v>
          </cell>
          <cell r="U3316">
            <v>0</v>
          </cell>
          <cell r="W3316">
            <v>0</v>
          </cell>
        </row>
        <row r="3318">
          <cell r="P3318" t="str">
            <v>___</v>
          </cell>
          <cell r="T3318">
            <v>0</v>
          </cell>
          <cell r="U3318">
            <v>0</v>
          </cell>
          <cell r="W3318">
            <v>0</v>
          </cell>
        </row>
        <row r="3319">
          <cell r="P3319" t="str">
            <v>___</v>
          </cell>
          <cell r="Q3319" t="str">
            <v/>
          </cell>
          <cell r="T3319">
            <v>0</v>
          </cell>
          <cell r="U3319">
            <v>0</v>
          </cell>
          <cell r="W3319">
            <v>0</v>
          </cell>
        </row>
        <row r="3320">
          <cell r="P3320" t="str">
            <v>___</v>
          </cell>
          <cell r="Q3320" t="str">
            <v/>
          </cell>
          <cell r="T3320">
            <v>0</v>
          </cell>
          <cell r="U3320">
            <v>0</v>
          </cell>
          <cell r="W3320">
            <v>0</v>
          </cell>
        </row>
        <row r="3321">
          <cell r="P3321" t="str">
            <v>___</v>
          </cell>
          <cell r="Q3321" t="str">
            <v/>
          </cell>
          <cell r="T3321">
            <v>0</v>
          </cell>
          <cell r="U3321">
            <v>0</v>
          </cell>
          <cell r="W3321">
            <v>0</v>
          </cell>
        </row>
        <row r="3322">
          <cell r="P3322" t="str">
            <v>F001___1</v>
          </cell>
          <cell r="Q3322" t="str">
            <v>F1001005</v>
          </cell>
          <cell r="T3322">
            <v>3350</v>
          </cell>
          <cell r="U3322">
            <v>3410</v>
          </cell>
          <cell r="W3322">
            <v>3410</v>
          </cell>
        </row>
        <row r="3323">
          <cell r="P3323" t="str">
            <v>___</v>
          </cell>
          <cell r="Q3323" t="str">
            <v/>
          </cell>
          <cell r="T3323">
            <v>0</v>
          </cell>
          <cell r="U3323">
            <v>0</v>
          </cell>
          <cell r="W3323">
            <v>0</v>
          </cell>
        </row>
        <row r="3324">
          <cell r="P3324" t="str">
            <v>___</v>
          </cell>
          <cell r="Q3324" t="str">
            <v/>
          </cell>
          <cell r="T3324">
            <v>0</v>
          </cell>
          <cell r="U3324">
            <v>0</v>
          </cell>
          <cell r="W3324">
            <v>0</v>
          </cell>
        </row>
        <row r="3325">
          <cell r="P3325" t="str">
            <v>F001___4</v>
          </cell>
          <cell r="Q3325" t="str">
            <v>F1004501</v>
          </cell>
          <cell r="T3325">
            <v>4860</v>
          </cell>
          <cell r="U3325">
            <v>4860</v>
          </cell>
          <cell r="W3325">
            <v>4860</v>
          </cell>
        </row>
        <row r="3326">
          <cell r="P3326" t="str">
            <v>F001___4</v>
          </cell>
          <cell r="Q3326" t="str">
            <v>F1004502</v>
          </cell>
          <cell r="T3326">
            <v>18620</v>
          </cell>
          <cell r="U3326">
            <v>18620</v>
          </cell>
          <cell r="W3326">
            <v>17600</v>
          </cell>
        </row>
        <row r="3327">
          <cell r="P3327" t="str">
            <v>F001___4</v>
          </cell>
          <cell r="Q3327" t="str">
            <v>F1004503</v>
          </cell>
          <cell r="T3327">
            <v>1180</v>
          </cell>
          <cell r="U3327">
            <v>1420</v>
          </cell>
          <cell r="W3327">
            <v>1420</v>
          </cell>
        </row>
        <row r="3328">
          <cell r="P3328" t="str">
            <v>F001___4</v>
          </cell>
          <cell r="Q3328" t="str">
            <v>F1004601</v>
          </cell>
          <cell r="T3328">
            <v>940</v>
          </cell>
          <cell r="U3328">
            <v>920</v>
          </cell>
          <cell r="W3328">
            <v>940</v>
          </cell>
        </row>
        <row r="3329">
          <cell r="P3329" t="str">
            <v>___</v>
          </cell>
          <cell r="Q3329" t="str">
            <v/>
          </cell>
          <cell r="T3329">
            <v>0</v>
          </cell>
          <cell r="U3329">
            <v>0</v>
          </cell>
          <cell r="W3329">
            <v>0</v>
          </cell>
        </row>
        <row r="3330">
          <cell r="P3330" t="str">
            <v>___</v>
          </cell>
          <cell r="Q3330" t="str">
            <v/>
          </cell>
          <cell r="T3330">
            <v>0</v>
          </cell>
          <cell r="U3330">
            <v>0</v>
          </cell>
          <cell r="W3330">
            <v>0</v>
          </cell>
        </row>
        <row r="3331">
          <cell r="P3331" t="str">
            <v>F001___6</v>
          </cell>
          <cell r="Q3331" t="str">
            <v>F1006000</v>
          </cell>
          <cell r="T3331">
            <v>196900</v>
          </cell>
          <cell r="U3331">
            <v>175820</v>
          </cell>
          <cell r="W3331">
            <v>184520</v>
          </cell>
        </row>
        <row r="3332">
          <cell r="P3332" t="str">
            <v>___</v>
          </cell>
          <cell r="Q3332" t="str">
            <v/>
          </cell>
          <cell r="T3332">
            <v>0</v>
          </cell>
          <cell r="U3332">
            <v>0</v>
          </cell>
          <cell r="W3332">
            <v>0</v>
          </cell>
        </row>
        <row r="3333">
          <cell r="P3333" t="str">
            <v>___</v>
          </cell>
          <cell r="Q3333" t="str">
            <v/>
          </cell>
          <cell r="T3333">
            <v>0</v>
          </cell>
          <cell r="U3333">
            <v>0</v>
          </cell>
          <cell r="W3333">
            <v>0</v>
          </cell>
        </row>
        <row r="3334">
          <cell r="P3334" t="str">
            <v>F001___7</v>
          </cell>
          <cell r="Q3334" t="str">
            <v>F1007000</v>
          </cell>
          <cell r="T3334">
            <v>24900</v>
          </cell>
          <cell r="U3334">
            <v>3700</v>
          </cell>
          <cell r="W3334">
            <v>24900</v>
          </cell>
        </row>
        <row r="3335">
          <cell r="P3335" t="str">
            <v>___</v>
          </cell>
          <cell r="Q3335" t="str">
            <v/>
          </cell>
          <cell r="T3335">
            <v>0</v>
          </cell>
          <cell r="U3335">
            <v>0</v>
          </cell>
          <cell r="W3335">
            <v>0</v>
          </cell>
        </row>
        <row r="3336">
          <cell r="P3336" t="str">
            <v>___</v>
          </cell>
          <cell r="Q3336" t="str">
            <v/>
          </cell>
          <cell r="T3336">
            <v>0</v>
          </cell>
          <cell r="U3336">
            <v>0</v>
          </cell>
          <cell r="W3336">
            <v>0</v>
          </cell>
        </row>
        <row r="3337">
          <cell r="P3337" t="str">
            <v>F001___8</v>
          </cell>
          <cell r="Q3337" t="str">
            <v>F1008500</v>
          </cell>
          <cell r="T3337">
            <v>909300</v>
          </cell>
          <cell r="U3337">
            <v>722300</v>
          </cell>
          <cell r="W3337">
            <v>883300</v>
          </cell>
        </row>
        <row r="3338">
          <cell r="P3338" t="str">
            <v>___</v>
          </cell>
          <cell r="T3338">
            <v>0</v>
          </cell>
          <cell r="U3338">
            <v>0</v>
          </cell>
          <cell r="W3338">
            <v>0</v>
          </cell>
        </row>
        <row r="3339">
          <cell r="P3339" t="str">
            <v>___</v>
          </cell>
          <cell r="T3339">
            <v>0</v>
          </cell>
          <cell r="U3339">
            <v>0</v>
          </cell>
          <cell r="W3339">
            <v>0</v>
          </cell>
        </row>
        <row r="3340">
          <cell r="P3340" t="str">
            <v>___</v>
          </cell>
          <cell r="T3340">
            <v>0</v>
          </cell>
          <cell r="U3340">
            <v>0</v>
          </cell>
          <cell r="W3340">
            <v>0</v>
          </cell>
        </row>
        <row r="3341">
          <cell r="P3341" t="str">
            <v>___</v>
          </cell>
          <cell r="T3341">
            <v>0</v>
          </cell>
          <cell r="U3341">
            <v>0</v>
          </cell>
          <cell r="W3341">
            <v>0</v>
          </cell>
        </row>
        <row r="3342">
          <cell r="P3342" t="str">
            <v>___</v>
          </cell>
          <cell r="T3342">
            <v>0</v>
          </cell>
          <cell r="U3342">
            <v>0</v>
          </cell>
          <cell r="W3342">
            <v>0</v>
          </cell>
        </row>
        <row r="3343">
          <cell r="P3343" t="str">
            <v>___</v>
          </cell>
          <cell r="T3343">
            <v>0</v>
          </cell>
          <cell r="U3343">
            <v>0</v>
          </cell>
          <cell r="W3343">
            <v>0</v>
          </cell>
        </row>
        <row r="3344">
          <cell r="P3344" t="str">
            <v>___ </v>
          </cell>
          <cell r="T3344">
            <v>0</v>
          </cell>
          <cell r="U3344">
            <v>0</v>
          </cell>
          <cell r="W3344">
            <v>0</v>
          </cell>
        </row>
        <row r="3345">
          <cell r="P3345" t="str">
            <v>___B</v>
          </cell>
          <cell r="T3345">
            <v>0</v>
          </cell>
          <cell r="U3345">
            <v>0</v>
          </cell>
          <cell r="W3345">
            <v>0</v>
          </cell>
        </row>
        <row r="3346">
          <cell r="P3346" t="str">
            <v>___L</v>
          </cell>
          <cell r="T3346" t="str">
            <v>Original</v>
          </cell>
          <cell r="U3346" t="str">
            <v>Revised</v>
          </cell>
          <cell r="W3346" t="str">
            <v>Original</v>
          </cell>
        </row>
        <row r="3347">
          <cell r="P3347" t="str">
            <v>___C</v>
          </cell>
          <cell r="T3347" t="str">
            <v>2012/13</v>
          </cell>
          <cell r="U3347" t="str">
            <v>2012/13</v>
          </cell>
          <cell r="W3347" t="str">
            <v>2013/14</v>
          </cell>
        </row>
        <row r="3348">
          <cell r="P3348" t="str">
            <v>___</v>
          </cell>
          <cell r="T3348">
            <v>0</v>
          </cell>
          <cell r="U3348">
            <v>0</v>
          </cell>
          <cell r="W3348">
            <v>0</v>
          </cell>
        </row>
        <row r="3349">
          <cell r="P3349" t="str">
            <v>___F</v>
          </cell>
          <cell r="T3349">
            <v>0</v>
          </cell>
          <cell r="U3349">
            <v>0</v>
          </cell>
          <cell r="W3349">
            <v>0</v>
          </cell>
        </row>
        <row r="3350">
          <cell r="P3350" t="str">
            <v>___</v>
          </cell>
          <cell r="T3350">
            <v>0</v>
          </cell>
          <cell r="U3350">
            <v>0</v>
          </cell>
          <cell r="W3350">
            <v>0</v>
          </cell>
        </row>
        <row r="3351">
          <cell r="P3351" t="str">
            <v>___</v>
          </cell>
          <cell r="T3351">
            <v>0</v>
          </cell>
          <cell r="U3351">
            <v>0</v>
          </cell>
          <cell r="W3351">
            <v>0</v>
          </cell>
        </row>
        <row r="3352">
          <cell r="P3352" t="str">
            <v>F001a___1</v>
          </cell>
          <cell r="Q3352" t="str">
            <v>F1101000</v>
          </cell>
          <cell r="T3352">
            <v>331060</v>
          </cell>
          <cell r="U3352">
            <v>281060</v>
          </cell>
          <cell r="W3352">
            <v>307600</v>
          </cell>
        </row>
        <row r="3353">
          <cell r="P3353" t="str">
            <v>___</v>
          </cell>
          <cell r="Q3353" t="str">
            <v/>
          </cell>
          <cell r="T3353">
            <v>0</v>
          </cell>
          <cell r="U3353">
            <v>0</v>
          </cell>
          <cell r="W3353">
            <v>0</v>
          </cell>
        </row>
        <row r="3354">
          <cell r="P3354" t="str">
            <v>___</v>
          </cell>
          <cell r="Q3354" t="str">
            <v/>
          </cell>
          <cell r="T3354">
            <v>0</v>
          </cell>
          <cell r="U3354">
            <v>0</v>
          </cell>
          <cell r="W3354">
            <v>0</v>
          </cell>
        </row>
        <row r="3355">
          <cell r="P3355" t="str">
            <v>F001a___3</v>
          </cell>
          <cell r="Q3355" t="str">
            <v>F1103100</v>
          </cell>
          <cell r="T3355">
            <v>2970</v>
          </cell>
          <cell r="U3355">
            <v>2970</v>
          </cell>
          <cell r="W3355">
            <v>2970</v>
          </cell>
        </row>
        <row r="3356">
          <cell r="P3356" t="str">
            <v>F001a___3</v>
          </cell>
          <cell r="Q3356" t="str">
            <v>F1103101</v>
          </cell>
          <cell r="T3356">
            <v>340</v>
          </cell>
          <cell r="U3356">
            <v>340</v>
          </cell>
          <cell r="W3356">
            <v>340</v>
          </cell>
        </row>
        <row r="3357">
          <cell r="P3357" t="str">
            <v>___</v>
          </cell>
          <cell r="Q3357" t="str">
            <v/>
          </cell>
          <cell r="T3357">
            <v>0</v>
          </cell>
          <cell r="U3357">
            <v>0</v>
          </cell>
          <cell r="W3357">
            <v>0</v>
          </cell>
        </row>
        <row r="3358">
          <cell r="P3358" t="str">
            <v>___</v>
          </cell>
          <cell r="Q3358" t="str">
            <v/>
          </cell>
          <cell r="T3358">
            <v>0</v>
          </cell>
          <cell r="U3358">
            <v>0</v>
          </cell>
          <cell r="W3358">
            <v>0</v>
          </cell>
        </row>
        <row r="3359">
          <cell r="P3359" t="str">
            <v>F001a___4</v>
          </cell>
          <cell r="Q3359" t="str">
            <v>F1104000</v>
          </cell>
          <cell r="T3359">
            <v>3890</v>
          </cell>
          <cell r="U3359">
            <v>3890</v>
          </cell>
          <cell r="W3359">
            <v>3890</v>
          </cell>
        </row>
        <row r="3360">
          <cell r="P3360" t="str">
            <v>F001a___4</v>
          </cell>
          <cell r="Q3360" t="str">
            <v>F1104100</v>
          </cell>
          <cell r="T3360">
            <v>0</v>
          </cell>
          <cell r="U3360">
            <v>0</v>
          </cell>
          <cell r="W3360">
            <v>0</v>
          </cell>
        </row>
        <row r="3361">
          <cell r="P3361" t="str">
            <v>F001a___4</v>
          </cell>
          <cell r="Q3361" t="str">
            <v>F1104300</v>
          </cell>
          <cell r="T3361">
            <v>8160</v>
          </cell>
          <cell r="U3361">
            <v>8160</v>
          </cell>
          <cell r="W3361">
            <v>8160</v>
          </cell>
        </row>
        <row r="3362">
          <cell r="P3362" t="str">
            <v>F001a___4</v>
          </cell>
          <cell r="Q3362" t="str">
            <v>F1104301</v>
          </cell>
          <cell r="T3362">
            <v>300</v>
          </cell>
          <cell r="U3362">
            <v>300</v>
          </cell>
          <cell r="W3362">
            <v>300</v>
          </cell>
        </row>
        <row r="3363">
          <cell r="P3363" t="str">
            <v>F001a___4</v>
          </cell>
          <cell r="Q3363" t="str">
            <v>F1104400</v>
          </cell>
          <cell r="T3363">
            <v>750</v>
          </cell>
          <cell r="U3363">
            <v>750</v>
          </cell>
          <cell r="W3363">
            <v>750</v>
          </cell>
        </row>
        <row r="3364">
          <cell r="P3364" t="str">
            <v>F001a___4</v>
          </cell>
          <cell r="Q3364" t="str">
            <v>F1104500</v>
          </cell>
          <cell r="T3364">
            <v>200</v>
          </cell>
          <cell r="U3364">
            <v>200</v>
          </cell>
          <cell r="W3364">
            <v>200</v>
          </cell>
        </row>
        <row r="3365">
          <cell r="P3365" t="str">
            <v>F001a___4</v>
          </cell>
          <cell r="Q3365" t="str">
            <v>F1104600</v>
          </cell>
          <cell r="T3365">
            <v>9950</v>
          </cell>
          <cell r="U3365">
            <v>9950</v>
          </cell>
          <cell r="W3365">
            <v>9950</v>
          </cell>
        </row>
        <row r="3366">
          <cell r="P3366" t="str">
            <v>F001a___4</v>
          </cell>
          <cell r="Q3366" t="str">
            <v>F1104700</v>
          </cell>
          <cell r="T3366">
            <v>180</v>
          </cell>
          <cell r="U3366">
            <v>180</v>
          </cell>
          <cell r="W3366">
            <v>180</v>
          </cell>
        </row>
        <row r="3367">
          <cell r="P3367" t="str">
            <v>___</v>
          </cell>
          <cell r="Q3367" t="str">
            <v/>
          </cell>
          <cell r="T3367">
            <v>0</v>
          </cell>
          <cell r="U3367">
            <v>0</v>
          </cell>
          <cell r="W3367">
            <v>0</v>
          </cell>
        </row>
        <row r="3368">
          <cell r="P3368" t="str">
            <v>___</v>
          </cell>
          <cell r="Q3368" t="str">
            <v/>
          </cell>
          <cell r="T3368">
            <v>0</v>
          </cell>
          <cell r="U3368">
            <v>0</v>
          </cell>
          <cell r="W3368">
            <v>0</v>
          </cell>
        </row>
        <row r="3369">
          <cell r="P3369" t="str">
            <v>F001a___8</v>
          </cell>
          <cell r="Q3369" t="str">
            <v>F1108200</v>
          </cell>
          <cell r="T3369">
            <v>1000</v>
          </cell>
          <cell r="U3369">
            <v>1000</v>
          </cell>
          <cell r="W3369">
            <v>1000</v>
          </cell>
        </row>
        <row r="3370">
          <cell r="P3370" t="str">
            <v>___</v>
          </cell>
          <cell r="T3370">
            <v>0</v>
          </cell>
          <cell r="U3370">
            <v>0</v>
          </cell>
          <cell r="W3370">
            <v>0</v>
          </cell>
        </row>
        <row r="3372">
          <cell r="P3372" t="str">
            <v>___</v>
          </cell>
          <cell r="Q3372" t="str">
            <v/>
          </cell>
          <cell r="T3372">
            <v>0</v>
          </cell>
          <cell r="U3372">
            <v>0</v>
          </cell>
          <cell r="W3372">
            <v>0</v>
          </cell>
        </row>
        <row r="3373">
          <cell r="P3373" t="str">
            <v>___</v>
          </cell>
          <cell r="Q3373" t="str">
            <v/>
          </cell>
          <cell r="T3373">
            <v>0</v>
          </cell>
          <cell r="U3373">
            <v>0</v>
          </cell>
          <cell r="W3373">
            <v>0</v>
          </cell>
        </row>
        <row r="3374">
          <cell r="P3374" t="str">
            <v>___</v>
          </cell>
          <cell r="Q3374" t="str">
            <v/>
          </cell>
          <cell r="T3374">
            <v>0</v>
          </cell>
          <cell r="U3374">
            <v>0</v>
          </cell>
          <cell r="W3374">
            <v>0</v>
          </cell>
        </row>
        <row r="3375">
          <cell r="P3375" t="str">
            <v>___</v>
          </cell>
          <cell r="Q3375" t="str">
            <v/>
          </cell>
          <cell r="T3375">
            <v>0</v>
          </cell>
          <cell r="U3375">
            <v>0</v>
          </cell>
          <cell r="W3375">
            <v>0</v>
          </cell>
        </row>
        <row r="3376">
          <cell r="P3376" t="str">
            <v>F001a___1</v>
          </cell>
          <cell r="Q3376" t="str">
            <v>F1101005</v>
          </cell>
          <cell r="T3376">
            <v>1470</v>
          </cell>
          <cell r="U3376">
            <v>1480</v>
          </cell>
          <cell r="W3376">
            <v>1480</v>
          </cell>
        </row>
        <row r="3377">
          <cell r="P3377" t="str">
            <v>___</v>
          </cell>
          <cell r="Q3377" t="str">
            <v/>
          </cell>
          <cell r="T3377">
            <v>0</v>
          </cell>
          <cell r="U3377">
            <v>0</v>
          </cell>
          <cell r="W3377">
            <v>0</v>
          </cell>
        </row>
        <row r="3378">
          <cell r="P3378" t="str">
            <v>___</v>
          </cell>
          <cell r="Q3378" t="str">
            <v/>
          </cell>
          <cell r="T3378">
            <v>0</v>
          </cell>
          <cell r="U3378">
            <v>0</v>
          </cell>
          <cell r="W3378">
            <v>0</v>
          </cell>
        </row>
        <row r="3379">
          <cell r="P3379" t="str">
            <v>F001a___4</v>
          </cell>
          <cell r="Q3379" t="str">
            <v>F1104501</v>
          </cell>
          <cell r="T3379">
            <v>2160</v>
          </cell>
          <cell r="U3379">
            <v>2160</v>
          </cell>
          <cell r="W3379">
            <v>2160</v>
          </cell>
        </row>
        <row r="3380">
          <cell r="P3380" t="str">
            <v>F001a___4</v>
          </cell>
          <cell r="Q3380" t="str">
            <v>F1104502</v>
          </cell>
          <cell r="T3380">
            <v>8100</v>
          </cell>
          <cell r="U3380">
            <v>8100</v>
          </cell>
          <cell r="W3380">
            <v>7660</v>
          </cell>
        </row>
        <row r="3381">
          <cell r="P3381" t="str">
            <v>F001a___4</v>
          </cell>
          <cell r="Q3381" t="str">
            <v>F1104503</v>
          </cell>
          <cell r="T3381">
            <v>550</v>
          </cell>
          <cell r="U3381">
            <v>660</v>
          </cell>
          <cell r="W3381">
            <v>660</v>
          </cell>
        </row>
        <row r="3382">
          <cell r="P3382" t="str">
            <v>___</v>
          </cell>
          <cell r="Q3382" t="str">
            <v/>
          </cell>
          <cell r="T3382">
            <v>0</v>
          </cell>
          <cell r="U3382">
            <v>0</v>
          </cell>
          <cell r="W3382">
            <v>0</v>
          </cell>
        </row>
        <row r="3383">
          <cell r="P3383" t="str">
            <v>___</v>
          </cell>
          <cell r="Q3383" t="str">
            <v/>
          </cell>
          <cell r="T3383">
            <v>0</v>
          </cell>
          <cell r="U3383">
            <v>0</v>
          </cell>
          <cell r="W3383">
            <v>0</v>
          </cell>
        </row>
        <row r="3384">
          <cell r="P3384" t="str">
            <v>F001a___6</v>
          </cell>
          <cell r="Q3384" t="str">
            <v>F1106000</v>
          </cell>
          <cell r="T3384">
            <v>65400</v>
          </cell>
          <cell r="U3384">
            <v>56500</v>
          </cell>
          <cell r="W3384">
            <v>60000</v>
          </cell>
        </row>
        <row r="3385">
          <cell r="P3385" t="str">
            <v>___</v>
          </cell>
          <cell r="Q3385" t="str">
            <v/>
          </cell>
          <cell r="T3385">
            <v>0</v>
          </cell>
          <cell r="U3385">
            <v>0</v>
          </cell>
          <cell r="W3385">
            <v>0</v>
          </cell>
        </row>
        <row r="3386">
          <cell r="P3386" t="str">
            <v>___</v>
          </cell>
          <cell r="Q3386" t="str">
            <v/>
          </cell>
          <cell r="T3386">
            <v>0</v>
          </cell>
          <cell r="U3386">
            <v>0</v>
          </cell>
          <cell r="W3386">
            <v>0</v>
          </cell>
        </row>
        <row r="3387">
          <cell r="P3387" t="str">
            <v>F001a___8</v>
          </cell>
          <cell r="Q3387" t="str">
            <v>F1108500</v>
          </cell>
          <cell r="T3387">
            <v>434480</v>
          </cell>
          <cell r="U3387">
            <v>375700</v>
          </cell>
          <cell r="W3387">
            <v>405300</v>
          </cell>
        </row>
        <row r="3388">
          <cell r="P3388" t="str">
            <v>___</v>
          </cell>
          <cell r="T3388">
            <v>0</v>
          </cell>
          <cell r="U3388">
            <v>0</v>
          </cell>
          <cell r="W3388">
            <v>0</v>
          </cell>
        </row>
        <row r="3389">
          <cell r="P3389" t="str">
            <v>___</v>
          </cell>
          <cell r="T3389">
            <v>0</v>
          </cell>
          <cell r="U3389">
            <v>0</v>
          </cell>
          <cell r="W3389">
            <v>0</v>
          </cell>
        </row>
        <row r="3390">
          <cell r="P3390" t="str">
            <v>___</v>
          </cell>
          <cell r="T3390">
            <v>0</v>
          </cell>
          <cell r="U3390">
            <v>0</v>
          </cell>
          <cell r="W3390">
            <v>0</v>
          </cell>
        </row>
        <row r="3391">
          <cell r="P3391" t="str">
            <v>___</v>
          </cell>
          <cell r="T3391">
            <v>0</v>
          </cell>
          <cell r="U3391">
            <v>0</v>
          </cell>
          <cell r="W3391">
            <v>0</v>
          </cell>
        </row>
        <row r="3392">
          <cell r="P3392" t="str">
            <v>___</v>
          </cell>
          <cell r="T3392">
            <v>0</v>
          </cell>
          <cell r="U3392">
            <v>0</v>
          </cell>
          <cell r="W3392">
            <v>0</v>
          </cell>
        </row>
        <row r="3393">
          <cell r="P3393" t="str">
            <v>___</v>
          </cell>
          <cell r="T3393">
            <v>0</v>
          </cell>
          <cell r="U3393">
            <v>0</v>
          </cell>
          <cell r="W3393">
            <v>0</v>
          </cell>
        </row>
        <row r="3394">
          <cell r="P3394" t="str">
            <v>___ </v>
          </cell>
          <cell r="T3394">
            <v>0</v>
          </cell>
          <cell r="U3394">
            <v>0</v>
          </cell>
          <cell r="W3394">
            <v>0</v>
          </cell>
        </row>
        <row r="3395">
          <cell r="P3395" t="str">
            <v>___B</v>
          </cell>
          <cell r="T3395">
            <v>0</v>
          </cell>
          <cell r="U3395">
            <v>0</v>
          </cell>
          <cell r="W3395">
            <v>0</v>
          </cell>
        </row>
        <row r="3396">
          <cell r="P3396" t="str">
            <v>___L</v>
          </cell>
          <cell r="T3396" t="str">
            <v>Original</v>
          </cell>
          <cell r="U3396" t="str">
            <v>Revised</v>
          </cell>
          <cell r="W3396" t="str">
            <v>Original</v>
          </cell>
        </row>
        <row r="3397">
          <cell r="P3397" t="str">
            <v>___C</v>
          </cell>
          <cell r="T3397" t="str">
            <v>2012/13</v>
          </cell>
          <cell r="U3397" t="str">
            <v>2012/13</v>
          </cell>
          <cell r="W3397" t="str">
            <v>2013/14</v>
          </cell>
        </row>
        <row r="3398">
          <cell r="P3398" t="str">
            <v>___</v>
          </cell>
          <cell r="T3398">
            <v>0</v>
          </cell>
          <cell r="U3398">
            <v>0</v>
          </cell>
          <cell r="W3398">
            <v>0</v>
          </cell>
        </row>
        <row r="3399">
          <cell r="P3399" t="str">
            <v>___F</v>
          </cell>
          <cell r="T3399">
            <v>0</v>
          </cell>
          <cell r="U3399">
            <v>0</v>
          </cell>
          <cell r="W3399">
            <v>0</v>
          </cell>
        </row>
        <row r="3400">
          <cell r="P3400" t="str">
            <v>___</v>
          </cell>
          <cell r="T3400">
            <v>0</v>
          </cell>
          <cell r="U3400">
            <v>0</v>
          </cell>
          <cell r="W3400">
            <v>0</v>
          </cell>
        </row>
        <row r="3401">
          <cell r="P3401" t="str">
            <v>___</v>
          </cell>
          <cell r="T3401">
            <v>0</v>
          </cell>
          <cell r="U3401">
            <v>0</v>
          </cell>
          <cell r="W3401">
            <v>0</v>
          </cell>
        </row>
        <row r="3402">
          <cell r="P3402" t="str">
            <v>F001b___4</v>
          </cell>
          <cell r="Q3402" t="str">
            <v>F1304400</v>
          </cell>
          <cell r="T3402">
            <v>95000</v>
          </cell>
          <cell r="U3402">
            <v>70000</v>
          </cell>
          <cell r="W3402">
            <v>66820</v>
          </cell>
        </row>
        <row r="3403">
          <cell r="P3403" t="str">
            <v>___</v>
          </cell>
          <cell r="Q3403" t="str">
            <v/>
          </cell>
          <cell r="T3403">
            <v>0</v>
          </cell>
          <cell r="U3403">
            <v>0</v>
          </cell>
          <cell r="W3403">
            <v>0</v>
          </cell>
        </row>
        <row r="3404">
          <cell r="P3404" t="str">
            <v>___</v>
          </cell>
          <cell r="Q3404" t="str">
            <v/>
          </cell>
          <cell r="T3404">
            <v>0</v>
          </cell>
          <cell r="U3404">
            <v>0</v>
          </cell>
          <cell r="W3404">
            <v>0</v>
          </cell>
        </row>
        <row r="3405">
          <cell r="P3405" t="str">
            <v>___</v>
          </cell>
          <cell r="Q3405" t="str">
            <v/>
          </cell>
          <cell r="T3405">
            <v>0</v>
          </cell>
          <cell r="U3405">
            <v>0</v>
          </cell>
          <cell r="W3405">
            <v>0</v>
          </cell>
        </row>
        <row r="3406">
          <cell r="P3406" t="str">
            <v>___</v>
          </cell>
          <cell r="Q3406" t="str">
            <v/>
          </cell>
          <cell r="T3406">
            <v>0</v>
          </cell>
          <cell r="U3406">
            <v>0</v>
          </cell>
          <cell r="W3406">
            <v>0</v>
          </cell>
        </row>
        <row r="3407">
          <cell r="P3407" t="str">
            <v>___</v>
          </cell>
          <cell r="Q3407" t="str">
            <v/>
          </cell>
          <cell r="T3407">
            <v>0</v>
          </cell>
          <cell r="U3407">
            <v>0</v>
          </cell>
          <cell r="W3407">
            <v>0</v>
          </cell>
        </row>
        <row r="3408">
          <cell r="P3408" t="str">
            <v>___</v>
          </cell>
          <cell r="Q3408" t="str">
            <v/>
          </cell>
          <cell r="T3408">
            <v>0</v>
          </cell>
          <cell r="U3408">
            <v>0</v>
          </cell>
          <cell r="W3408">
            <v>0</v>
          </cell>
        </row>
        <row r="3409">
          <cell r="P3409" t="str">
            <v>F001b___6</v>
          </cell>
          <cell r="Q3409" t="str">
            <v>F1306000</v>
          </cell>
          <cell r="T3409">
            <v>12700</v>
          </cell>
          <cell r="U3409">
            <v>11200</v>
          </cell>
          <cell r="W3409">
            <v>11380</v>
          </cell>
        </row>
        <row r="3410">
          <cell r="P3410" t="str">
            <v>___</v>
          </cell>
          <cell r="Q3410" t="str">
            <v/>
          </cell>
          <cell r="T3410">
            <v>0</v>
          </cell>
          <cell r="U3410">
            <v>0</v>
          </cell>
          <cell r="W3410">
            <v>0</v>
          </cell>
        </row>
        <row r="3411">
          <cell r="P3411" t="str">
            <v>___</v>
          </cell>
          <cell r="Q3411" t="str">
            <v/>
          </cell>
          <cell r="T3411">
            <v>0</v>
          </cell>
          <cell r="U3411">
            <v>0</v>
          </cell>
          <cell r="W3411">
            <v>0</v>
          </cell>
        </row>
        <row r="3412">
          <cell r="P3412" t="str">
            <v>F001b___8</v>
          </cell>
          <cell r="Q3412" t="str">
            <v>F1308500</v>
          </cell>
          <cell r="T3412">
            <v>107700</v>
          </cell>
          <cell r="U3412">
            <v>81200</v>
          </cell>
          <cell r="W3412">
            <v>78200</v>
          </cell>
        </row>
        <row r="3413">
          <cell r="P3413" t="str">
            <v>___</v>
          </cell>
          <cell r="T3413">
            <v>0</v>
          </cell>
          <cell r="U3413">
            <v>0</v>
          </cell>
          <cell r="W3413">
            <v>0</v>
          </cell>
        </row>
        <row r="3414">
          <cell r="P3414" t="str">
            <v>___</v>
          </cell>
          <cell r="T3414">
            <v>0</v>
          </cell>
          <cell r="U3414">
            <v>0</v>
          </cell>
          <cell r="W3414">
            <v>0</v>
          </cell>
        </row>
        <row r="3415">
          <cell r="P3415" t="str">
            <v>___</v>
          </cell>
          <cell r="T3415">
            <v>0</v>
          </cell>
          <cell r="U3415">
            <v>0</v>
          </cell>
          <cell r="W3415">
            <v>0</v>
          </cell>
        </row>
        <row r="3416">
          <cell r="P3416" t="str">
            <v>___</v>
          </cell>
          <cell r="T3416">
            <v>0</v>
          </cell>
          <cell r="U3416">
            <v>0</v>
          </cell>
          <cell r="W3416">
            <v>0</v>
          </cell>
        </row>
        <row r="3417">
          <cell r="P3417" t="str">
            <v>___</v>
          </cell>
          <cell r="T3417">
            <v>0</v>
          </cell>
          <cell r="U3417">
            <v>0</v>
          </cell>
          <cell r="W3417">
            <v>0</v>
          </cell>
        </row>
        <row r="3418">
          <cell r="P3418" t="str">
            <v>___</v>
          </cell>
          <cell r="T3418">
            <v>0</v>
          </cell>
          <cell r="U3418">
            <v>0</v>
          </cell>
          <cell r="W3418">
            <v>0</v>
          </cell>
        </row>
        <row r="3419">
          <cell r="P3419" t="str">
            <v>___S</v>
          </cell>
          <cell r="T3419">
            <v>0</v>
          </cell>
          <cell r="U3419">
            <v>0</v>
          </cell>
          <cell r="W3419">
            <v>0</v>
          </cell>
        </row>
        <row r="3420">
          <cell r="P3420" t="str">
            <v>___B</v>
          </cell>
          <cell r="T3420">
            <v>0</v>
          </cell>
          <cell r="U3420">
            <v>0</v>
          </cell>
          <cell r="W3420">
            <v>0</v>
          </cell>
        </row>
        <row r="3421">
          <cell r="P3421" t="str">
            <v>___L</v>
          </cell>
          <cell r="T3421" t="str">
            <v>Original</v>
          </cell>
          <cell r="U3421" t="str">
            <v>Revised</v>
          </cell>
          <cell r="W3421" t="str">
            <v>Original</v>
          </cell>
        </row>
        <row r="3422">
          <cell r="P3422" t="str">
            <v>___C</v>
          </cell>
          <cell r="T3422" t="str">
            <v>2012/13</v>
          </cell>
          <cell r="U3422" t="str">
            <v>2012/13</v>
          </cell>
          <cell r="W3422" t="str">
            <v>2013/14</v>
          </cell>
        </row>
        <row r="3423">
          <cell r="P3423" t="str">
            <v>___</v>
          </cell>
          <cell r="T3423">
            <v>0</v>
          </cell>
          <cell r="U3423">
            <v>0</v>
          </cell>
          <cell r="W3423">
            <v>0</v>
          </cell>
        </row>
        <row r="3424">
          <cell r="P3424" t="str">
            <v>___F</v>
          </cell>
          <cell r="T3424">
            <v>0</v>
          </cell>
          <cell r="U3424">
            <v>0</v>
          </cell>
          <cell r="W3424">
            <v>0</v>
          </cell>
        </row>
        <row r="3425">
          <cell r="P3425" t="str">
            <v>___</v>
          </cell>
          <cell r="T3425">
            <v>0</v>
          </cell>
          <cell r="U3425">
            <v>0</v>
          </cell>
          <cell r="W3425">
            <v>0</v>
          </cell>
        </row>
        <row r="3426">
          <cell r="P3426" t="str">
            <v>___</v>
          </cell>
          <cell r="T3426">
            <v>0</v>
          </cell>
          <cell r="U3426">
            <v>0</v>
          </cell>
          <cell r="W3426">
            <v>0</v>
          </cell>
        </row>
        <row r="3427">
          <cell r="P3427" t="str">
            <v>F002___1</v>
          </cell>
          <cell r="Q3427" t="str">
            <v>F1401000</v>
          </cell>
          <cell r="T3427">
            <v>743790</v>
          </cell>
          <cell r="U3427">
            <v>743790</v>
          </cell>
          <cell r="W3427">
            <v>763410</v>
          </cell>
        </row>
        <row r="3428">
          <cell r="P3428" t="str">
            <v>___</v>
          </cell>
          <cell r="Q3428" t="str">
            <v/>
          </cell>
          <cell r="T3428">
            <v>0</v>
          </cell>
          <cell r="U3428">
            <v>0</v>
          </cell>
          <cell r="W3428">
            <v>0</v>
          </cell>
        </row>
        <row r="3429">
          <cell r="P3429" t="str">
            <v>___</v>
          </cell>
          <cell r="Q3429" t="str">
            <v/>
          </cell>
          <cell r="T3429">
            <v>0</v>
          </cell>
          <cell r="U3429">
            <v>0</v>
          </cell>
          <cell r="W3429">
            <v>0</v>
          </cell>
        </row>
        <row r="3430">
          <cell r="P3430" t="str">
            <v>F002___3</v>
          </cell>
          <cell r="Q3430" t="str">
            <v>F1403100</v>
          </cell>
          <cell r="T3430">
            <v>6880</v>
          </cell>
          <cell r="U3430">
            <v>6880</v>
          </cell>
          <cell r="W3430">
            <v>6880</v>
          </cell>
        </row>
        <row r="3431">
          <cell r="P3431" t="str">
            <v>F002___3</v>
          </cell>
          <cell r="Q3431" t="str">
            <v>F1403101</v>
          </cell>
          <cell r="T3431">
            <v>3000</v>
          </cell>
          <cell r="U3431">
            <v>3000</v>
          </cell>
          <cell r="W3431">
            <v>3000</v>
          </cell>
        </row>
        <row r="3432">
          <cell r="P3432" t="str">
            <v>___</v>
          </cell>
          <cell r="Q3432" t="str">
            <v/>
          </cell>
          <cell r="T3432">
            <v>0</v>
          </cell>
          <cell r="U3432">
            <v>0</v>
          </cell>
          <cell r="W3432">
            <v>0</v>
          </cell>
        </row>
        <row r="3433">
          <cell r="P3433" t="str">
            <v>___</v>
          </cell>
          <cell r="Q3433" t="str">
            <v/>
          </cell>
          <cell r="T3433">
            <v>0</v>
          </cell>
          <cell r="U3433">
            <v>0</v>
          </cell>
          <cell r="W3433">
            <v>0</v>
          </cell>
        </row>
        <row r="3434">
          <cell r="P3434" t="str">
            <v>F002___4</v>
          </cell>
          <cell r="Q3434" t="str">
            <v>F1404000</v>
          </cell>
          <cell r="T3434">
            <v>2000</v>
          </cell>
          <cell r="U3434">
            <v>2000</v>
          </cell>
          <cell r="W3434">
            <v>2000</v>
          </cell>
        </row>
        <row r="3435">
          <cell r="P3435" t="str">
            <v>F002___4</v>
          </cell>
          <cell r="Q3435" t="str">
            <v>F1404100</v>
          </cell>
          <cell r="T3435">
            <v>1000</v>
          </cell>
          <cell r="U3435">
            <v>1000</v>
          </cell>
          <cell r="W3435">
            <v>1000</v>
          </cell>
        </row>
        <row r="3436">
          <cell r="P3436" t="str">
            <v>F002___4</v>
          </cell>
          <cell r="Q3436" t="str">
            <v>F1404300</v>
          </cell>
          <cell r="T3436">
            <v>1000</v>
          </cell>
          <cell r="U3436">
            <v>1000</v>
          </cell>
          <cell r="W3436">
            <v>1000</v>
          </cell>
        </row>
        <row r="3437">
          <cell r="P3437" t="str">
            <v>F002___4</v>
          </cell>
          <cell r="Q3437" t="str">
            <v>F1404301</v>
          </cell>
          <cell r="T3437">
            <v>500</v>
          </cell>
          <cell r="U3437">
            <v>500</v>
          </cell>
          <cell r="W3437">
            <v>500</v>
          </cell>
        </row>
        <row r="3438">
          <cell r="P3438" t="str">
            <v>F002___4</v>
          </cell>
          <cell r="Q3438" t="str">
            <v>F1404400</v>
          </cell>
          <cell r="T3438">
            <v>20000</v>
          </cell>
          <cell r="U3438">
            <v>20000</v>
          </cell>
          <cell r="W3438">
            <v>20000</v>
          </cell>
        </row>
        <row r="3439">
          <cell r="P3439" t="str">
            <v>F002___4</v>
          </cell>
          <cell r="Q3439" t="str">
            <v>F1404500</v>
          </cell>
          <cell r="T3439">
            <v>1300</v>
          </cell>
          <cell r="U3439">
            <v>1300</v>
          </cell>
          <cell r="W3439">
            <v>1300</v>
          </cell>
        </row>
        <row r="3440">
          <cell r="P3440" t="str">
            <v>F002___4</v>
          </cell>
          <cell r="Q3440" t="str">
            <v>F1404600</v>
          </cell>
          <cell r="T3440">
            <v>0</v>
          </cell>
          <cell r="U3440">
            <v>0</v>
          </cell>
          <cell r="W3440">
            <v>0</v>
          </cell>
        </row>
        <row r="3441">
          <cell r="P3441" t="str">
            <v>F002___4</v>
          </cell>
          <cell r="Q3441" t="str">
            <v>F1404700</v>
          </cell>
          <cell r="T3441">
            <v>2500</v>
          </cell>
          <cell r="U3441">
            <v>2500</v>
          </cell>
          <cell r="W3441">
            <v>2500</v>
          </cell>
        </row>
        <row r="3442">
          <cell r="P3442" t="str">
            <v>___</v>
          </cell>
          <cell r="Q3442" t="str">
            <v/>
          </cell>
          <cell r="T3442">
            <v>0</v>
          </cell>
          <cell r="U3442">
            <v>0</v>
          </cell>
          <cell r="W3442">
            <v>0</v>
          </cell>
        </row>
        <row r="3443">
          <cell r="P3443" t="str">
            <v>___</v>
          </cell>
          <cell r="Q3443" t="str">
            <v/>
          </cell>
          <cell r="T3443">
            <v>0</v>
          </cell>
          <cell r="U3443">
            <v>0</v>
          </cell>
          <cell r="W3443">
            <v>0</v>
          </cell>
        </row>
        <row r="3444">
          <cell r="P3444" t="str">
            <v>___</v>
          </cell>
          <cell r="Q3444" t="str">
            <v/>
          </cell>
          <cell r="T3444">
            <v>0</v>
          </cell>
          <cell r="U3444">
            <v>0</v>
          </cell>
          <cell r="W3444">
            <v>0</v>
          </cell>
        </row>
        <row r="3445">
          <cell r="P3445" t="str">
            <v>___</v>
          </cell>
          <cell r="Q3445" t="str">
            <v/>
          </cell>
          <cell r="T3445">
            <v>0</v>
          </cell>
          <cell r="U3445">
            <v>0</v>
          </cell>
          <cell r="W3445">
            <v>0</v>
          </cell>
        </row>
        <row r="3446">
          <cell r="P3446" t="str">
            <v>___</v>
          </cell>
          <cell r="Q3446" t="str">
            <v/>
          </cell>
          <cell r="T3446">
            <v>0</v>
          </cell>
          <cell r="U3446">
            <v>0</v>
          </cell>
          <cell r="W3446">
            <v>0</v>
          </cell>
        </row>
        <row r="3447">
          <cell r="P3447" t="str">
            <v>F002___8</v>
          </cell>
          <cell r="Q3447" t="str">
            <v>F1408200</v>
          </cell>
          <cell r="T3447">
            <v>5000</v>
          </cell>
          <cell r="U3447">
            <v>5000</v>
          </cell>
          <cell r="W3447">
            <v>5000</v>
          </cell>
        </row>
        <row r="3448">
          <cell r="P3448" t="str">
            <v>___</v>
          </cell>
          <cell r="T3448">
            <v>0</v>
          </cell>
          <cell r="U3448">
            <v>0</v>
          </cell>
          <cell r="W3448">
            <v>0</v>
          </cell>
        </row>
        <row r="3450">
          <cell r="P3450" t="str">
            <v>___</v>
          </cell>
          <cell r="Q3450" t="str">
            <v/>
          </cell>
          <cell r="T3450">
            <v>0</v>
          </cell>
          <cell r="U3450">
            <v>0</v>
          </cell>
          <cell r="W3450">
            <v>0</v>
          </cell>
        </row>
        <row r="3451">
          <cell r="P3451" t="str">
            <v>___</v>
          </cell>
          <cell r="Q3451" t="str">
            <v/>
          </cell>
          <cell r="T3451">
            <v>0</v>
          </cell>
          <cell r="U3451">
            <v>0</v>
          </cell>
          <cell r="W3451">
            <v>0</v>
          </cell>
        </row>
        <row r="3452">
          <cell r="P3452" t="str">
            <v>___</v>
          </cell>
          <cell r="Q3452" t="str">
            <v/>
          </cell>
          <cell r="T3452">
            <v>0</v>
          </cell>
          <cell r="U3452">
            <v>0</v>
          </cell>
          <cell r="W3452">
            <v>0</v>
          </cell>
        </row>
        <row r="3453">
          <cell r="P3453" t="str">
            <v>___</v>
          </cell>
          <cell r="Q3453" t="str">
            <v/>
          </cell>
          <cell r="T3453">
            <v>0</v>
          </cell>
          <cell r="U3453">
            <v>0</v>
          </cell>
          <cell r="W3453">
            <v>0</v>
          </cell>
        </row>
        <row r="3454">
          <cell r="P3454" t="str">
            <v>F002___1</v>
          </cell>
          <cell r="Q3454" t="str">
            <v>F1401005</v>
          </cell>
          <cell r="T3454">
            <v>1680</v>
          </cell>
          <cell r="U3454">
            <v>1710</v>
          </cell>
          <cell r="W3454">
            <v>1710</v>
          </cell>
        </row>
        <row r="3455">
          <cell r="P3455" t="str">
            <v>___</v>
          </cell>
          <cell r="Q3455" t="str">
            <v/>
          </cell>
          <cell r="T3455">
            <v>0</v>
          </cell>
          <cell r="U3455">
            <v>0</v>
          </cell>
          <cell r="W3455">
            <v>0</v>
          </cell>
        </row>
        <row r="3456">
          <cell r="P3456" t="str">
            <v>___</v>
          </cell>
          <cell r="Q3456" t="str">
            <v/>
          </cell>
          <cell r="T3456">
            <v>0</v>
          </cell>
          <cell r="U3456">
            <v>0</v>
          </cell>
          <cell r="W3456">
            <v>0</v>
          </cell>
        </row>
        <row r="3457">
          <cell r="P3457" t="str">
            <v>F002___4</v>
          </cell>
          <cell r="Q3457" t="str">
            <v>F1404501</v>
          </cell>
          <cell r="T3457">
            <v>2340</v>
          </cell>
          <cell r="U3457">
            <v>2340</v>
          </cell>
          <cell r="W3457">
            <v>2340</v>
          </cell>
        </row>
        <row r="3458">
          <cell r="P3458" t="str">
            <v>F002___4</v>
          </cell>
          <cell r="Q3458" t="str">
            <v>F1404502</v>
          </cell>
          <cell r="T3458">
            <v>9310</v>
          </cell>
          <cell r="U3458">
            <v>9310</v>
          </cell>
          <cell r="W3458">
            <v>8800</v>
          </cell>
        </row>
        <row r="3459">
          <cell r="P3459" t="str">
            <v>F002___4</v>
          </cell>
          <cell r="Q3459" t="str">
            <v>F1404503</v>
          </cell>
          <cell r="T3459">
            <v>620</v>
          </cell>
          <cell r="U3459">
            <v>750</v>
          </cell>
          <cell r="W3459">
            <v>750</v>
          </cell>
        </row>
        <row r="3460">
          <cell r="P3460" t="str">
            <v>___</v>
          </cell>
          <cell r="Q3460" t="str">
            <v/>
          </cell>
          <cell r="T3460">
            <v>0</v>
          </cell>
          <cell r="U3460">
            <v>0</v>
          </cell>
          <cell r="W3460">
            <v>0</v>
          </cell>
        </row>
        <row r="3461">
          <cell r="P3461" t="str">
            <v>___</v>
          </cell>
          <cell r="Q3461" t="str">
            <v/>
          </cell>
          <cell r="T3461">
            <v>0</v>
          </cell>
          <cell r="U3461">
            <v>0</v>
          </cell>
          <cell r="W3461">
            <v>0</v>
          </cell>
        </row>
        <row r="3462">
          <cell r="P3462" t="str">
            <v>F002___6</v>
          </cell>
          <cell r="Q3462" t="str">
            <v>F1406000</v>
          </cell>
          <cell r="T3462">
            <v>128300</v>
          </cell>
          <cell r="U3462">
            <v>111920</v>
          </cell>
          <cell r="W3462">
            <v>119510</v>
          </cell>
        </row>
        <row r="3463">
          <cell r="P3463" t="str">
            <v>___</v>
          </cell>
          <cell r="Q3463" t="str">
            <v/>
          </cell>
          <cell r="T3463">
            <v>0</v>
          </cell>
          <cell r="U3463">
            <v>0</v>
          </cell>
          <cell r="W3463">
            <v>0</v>
          </cell>
        </row>
        <row r="3464">
          <cell r="P3464" t="str">
            <v>___</v>
          </cell>
          <cell r="Q3464" t="str">
            <v/>
          </cell>
          <cell r="T3464">
            <v>0</v>
          </cell>
          <cell r="U3464">
            <v>0</v>
          </cell>
          <cell r="W3464">
            <v>0</v>
          </cell>
        </row>
        <row r="3465">
          <cell r="P3465" t="str">
            <v>F002___8</v>
          </cell>
          <cell r="Q3465" t="str">
            <v>F1408500</v>
          </cell>
          <cell r="T3465">
            <v>919220</v>
          </cell>
          <cell r="U3465">
            <v>903000</v>
          </cell>
          <cell r="W3465">
            <v>929700</v>
          </cell>
        </row>
        <row r="3466">
          <cell r="P3466" t="str">
            <v>___</v>
          </cell>
          <cell r="T3466">
            <v>0</v>
          </cell>
          <cell r="U3466">
            <v>0</v>
          </cell>
          <cell r="W3466">
            <v>0</v>
          </cell>
        </row>
        <row r="3467">
          <cell r="P3467" t="str">
            <v>___</v>
          </cell>
          <cell r="T3467">
            <v>0</v>
          </cell>
          <cell r="U3467">
            <v>0</v>
          </cell>
          <cell r="W3467">
            <v>0</v>
          </cell>
        </row>
        <row r="3468">
          <cell r="P3468" t="str">
            <v>___</v>
          </cell>
          <cell r="T3468">
            <v>0</v>
          </cell>
          <cell r="U3468">
            <v>0</v>
          </cell>
          <cell r="W3468">
            <v>0</v>
          </cell>
        </row>
        <row r="3469">
          <cell r="P3469" t="str">
            <v>___</v>
          </cell>
          <cell r="T3469">
            <v>0</v>
          </cell>
          <cell r="U3469">
            <v>0</v>
          </cell>
          <cell r="W3469">
            <v>0</v>
          </cell>
        </row>
        <row r="3470">
          <cell r="P3470" t="str">
            <v>___</v>
          </cell>
          <cell r="T3470">
            <v>0</v>
          </cell>
          <cell r="U3470">
            <v>0</v>
          </cell>
          <cell r="W3470">
            <v>0</v>
          </cell>
        </row>
        <row r="3471">
          <cell r="P3471" t="str">
            <v>___</v>
          </cell>
          <cell r="T3471">
            <v>0</v>
          </cell>
          <cell r="U3471">
            <v>0</v>
          </cell>
          <cell r="W3471">
            <v>0</v>
          </cell>
        </row>
        <row r="3472">
          <cell r="P3472" t="str">
            <v>___H</v>
          </cell>
          <cell r="T3472">
            <v>0</v>
          </cell>
          <cell r="U3472">
            <v>0</v>
          </cell>
          <cell r="W3472">
            <v>0</v>
          </cell>
        </row>
        <row r="3473">
          <cell r="P3473" t="str">
            <v>___B</v>
          </cell>
          <cell r="T3473">
            <v>0</v>
          </cell>
          <cell r="U3473">
            <v>0</v>
          </cell>
          <cell r="W3473">
            <v>0</v>
          </cell>
        </row>
        <row r="3474">
          <cell r="P3474" t="str">
            <v>___L</v>
          </cell>
          <cell r="T3474" t="str">
            <v>Original</v>
          </cell>
          <cell r="U3474" t="str">
            <v>Revised</v>
          </cell>
          <cell r="W3474" t="str">
            <v>Original</v>
          </cell>
        </row>
        <row r="3475">
          <cell r="P3475" t="str">
            <v>___C</v>
          </cell>
          <cell r="T3475" t="str">
            <v>2012/13</v>
          </cell>
          <cell r="U3475" t="str">
            <v>2012/13</v>
          </cell>
          <cell r="W3475" t="str">
            <v>2013/14</v>
          </cell>
        </row>
        <row r="3476">
          <cell r="P3476" t="str">
            <v>___</v>
          </cell>
          <cell r="T3476">
            <v>0</v>
          </cell>
          <cell r="U3476">
            <v>0</v>
          </cell>
          <cell r="W3476">
            <v>0</v>
          </cell>
        </row>
        <row r="3477">
          <cell r="P3477" t="str">
            <v>___G</v>
          </cell>
          <cell r="T3477">
            <v>0</v>
          </cell>
          <cell r="U3477">
            <v>0</v>
          </cell>
          <cell r="W3477">
            <v>0</v>
          </cell>
        </row>
        <row r="3478">
          <cell r="P3478" t="str">
            <v>___</v>
          </cell>
          <cell r="T3478">
            <v>0</v>
          </cell>
          <cell r="U3478">
            <v>0</v>
          </cell>
          <cell r="W3478">
            <v>0</v>
          </cell>
        </row>
        <row r="3479">
          <cell r="P3479" t="str">
            <v>___</v>
          </cell>
          <cell r="T3479">
            <v>0</v>
          </cell>
          <cell r="U3479">
            <v>0</v>
          </cell>
          <cell r="W3479">
            <v>0</v>
          </cell>
        </row>
        <row r="3480">
          <cell r="P3480" t="str">
            <v>G001___1</v>
          </cell>
          <cell r="Q3480" t="str">
            <v>G0011000</v>
          </cell>
          <cell r="T3480">
            <v>25890</v>
          </cell>
          <cell r="U3480">
            <v>25890</v>
          </cell>
          <cell r="W3480">
            <v>26000</v>
          </cell>
        </row>
        <row r="3481">
          <cell r="P3481" t="str">
            <v>G001___1</v>
          </cell>
          <cell r="Q3481" t="str">
            <v>G0011010</v>
          </cell>
          <cell r="T3481">
            <v>0</v>
          </cell>
          <cell r="U3481">
            <v>0</v>
          </cell>
          <cell r="W3481">
            <v>0</v>
          </cell>
        </row>
        <row r="3482">
          <cell r="P3482" t="str">
            <v>___</v>
          </cell>
          <cell r="Q3482" t="str">
            <v/>
          </cell>
          <cell r="T3482">
            <v>0</v>
          </cell>
          <cell r="U3482">
            <v>0</v>
          </cell>
          <cell r="W3482">
            <v>0</v>
          </cell>
        </row>
        <row r="3483">
          <cell r="P3483" t="str">
            <v>___</v>
          </cell>
          <cell r="Q3483" t="str">
            <v/>
          </cell>
          <cell r="T3483">
            <v>0</v>
          </cell>
          <cell r="U3483">
            <v>0</v>
          </cell>
          <cell r="W3483">
            <v>0</v>
          </cell>
        </row>
        <row r="3484">
          <cell r="P3484" t="str">
            <v>G001___2</v>
          </cell>
          <cell r="Q3484" t="str">
            <v>G0012103</v>
          </cell>
          <cell r="T3484">
            <v>0</v>
          </cell>
          <cell r="U3484">
            <v>0</v>
          </cell>
          <cell r="W3484">
            <v>0</v>
          </cell>
        </row>
        <row r="3485">
          <cell r="P3485" t="str">
            <v>___</v>
          </cell>
          <cell r="Q3485" t="str">
            <v/>
          </cell>
          <cell r="T3485">
            <v>0</v>
          </cell>
          <cell r="U3485">
            <v>0</v>
          </cell>
          <cell r="W3485">
            <v>0</v>
          </cell>
        </row>
        <row r="3486">
          <cell r="P3486" t="str">
            <v>___</v>
          </cell>
          <cell r="Q3486" t="str">
            <v/>
          </cell>
          <cell r="T3486">
            <v>0</v>
          </cell>
          <cell r="U3486">
            <v>0</v>
          </cell>
          <cell r="W3486">
            <v>0</v>
          </cell>
        </row>
        <row r="3487">
          <cell r="P3487" t="str">
            <v>G001___3</v>
          </cell>
          <cell r="Q3487" t="str">
            <v>G0013000</v>
          </cell>
          <cell r="T3487">
            <v>3700</v>
          </cell>
          <cell r="U3487">
            <v>3700</v>
          </cell>
          <cell r="W3487">
            <v>3700</v>
          </cell>
        </row>
        <row r="3488">
          <cell r="P3488" t="str">
            <v>G001___3</v>
          </cell>
          <cell r="Q3488" t="str">
            <v>G0013001</v>
          </cell>
          <cell r="T3488">
            <v>3500</v>
          </cell>
          <cell r="U3488">
            <v>3500</v>
          </cell>
          <cell r="W3488">
            <v>3000</v>
          </cell>
        </row>
        <row r="3489">
          <cell r="P3489" t="str">
            <v>G001___3</v>
          </cell>
          <cell r="Q3489" t="str">
            <v>G0013100</v>
          </cell>
          <cell r="T3489">
            <v>16700</v>
          </cell>
          <cell r="U3489">
            <v>10700</v>
          </cell>
          <cell r="W3489">
            <v>12700</v>
          </cell>
        </row>
        <row r="3490">
          <cell r="P3490" t="str">
            <v>G001___3</v>
          </cell>
          <cell r="Q3490" t="str">
            <v>G0013101</v>
          </cell>
          <cell r="T3490">
            <v>0</v>
          </cell>
          <cell r="U3490">
            <v>0</v>
          </cell>
          <cell r="W3490">
            <v>0</v>
          </cell>
        </row>
        <row r="3491">
          <cell r="P3491" t="str">
            <v>___</v>
          </cell>
          <cell r="Q3491" t="str">
            <v/>
          </cell>
          <cell r="T3491">
            <v>0</v>
          </cell>
          <cell r="U3491">
            <v>0</v>
          </cell>
          <cell r="W3491">
            <v>0</v>
          </cell>
        </row>
        <row r="3492">
          <cell r="P3492" t="str">
            <v>___</v>
          </cell>
          <cell r="Q3492" t="str">
            <v/>
          </cell>
          <cell r="T3492">
            <v>0</v>
          </cell>
          <cell r="U3492">
            <v>0</v>
          </cell>
          <cell r="W3492">
            <v>0</v>
          </cell>
        </row>
        <row r="3493">
          <cell r="P3493" t="str">
            <v>G001___4</v>
          </cell>
          <cell r="Q3493" t="str">
            <v>G0014000</v>
          </cell>
          <cell r="T3493">
            <v>1000</v>
          </cell>
          <cell r="U3493">
            <v>1000</v>
          </cell>
          <cell r="W3493">
            <v>1000</v>
          </cell>
        </row>
        <row r="3494">
          <cell r="P3494" t="str">
            <v>G001___4</v>
          </cell>
          <cell r="Q3494" t="str">
            <v>G0014100</v>
          </cell>
          <cell r="T3494">
            <v>500</v>
          </cell>
          <cell r="U3494">
            <v>500</v>
          </cell>
          <cell r="W3494">
            <v>500</v>
          </cell>
        </row>
        <row r="3495">
          <cell r="P3495" t="str">
            <v>G001___4</v>
          </cell>
          <cell r="Q3495" t="str">
            <v>G0014200</v>
          </cell>
          <cell r="T3495">
            <v>0</v>
          </cell>
          <cell r="U3495">
            <v>200</v>
          </cell>
          <cell r="W3495">
            <v>200</v>
          </cell>
        </row>
        <row r="3496">
          <cell r="P3496" t="str">
            <v>G001___4</v>
          </cell>
          <cell r="Q3496" t="str">
            <v>G0014300</v>
          </cell>
          <cell r="T3496">
            <v>2000</v>
          </cell>
          <cell r="U3496">
            <v>2000</v>
          </cell>
          <cell r="W3496">
            <v>1000</v>
          </cell>
        </row>
        <row r="3497">
          <cell r="P3497" t="str">
            <v>G001___4</v>
          </cell>
          <cell r="Q3497" t="str">
            <v>G0014301</v>
          </cell>
          <cell r="T3497">
            <v>0</v>
          </cell>
          <cell r="U3497">
            <v>0</v>
          </cell>
          <cell r="W3497">
            <v>0</v>
          </cell>
        </row>
        <row r="3498">
          <cell r="P3498" t="str">
            <v>G001___4</v>
          </cell>
          <cell r="Q3498" t="str">
            <v>G0014400</v>
          </cell>
          <cell r="T3498">
            <v>3500</v>
          </cell>
          <cell r="U3498">
            <v>3500</v>
          </cell>
          <cell r="W3498">
            <v>3000</v>
          </cell>
        </row>
        <row r="3499">
          <cell r="P3499" t="str">
            <v>G001___4</v>
          </cell>
          <cell r="Q3499" t="str">
            <v>G0014500</v>
          </cell>
          <cell r="T3499">
            <v>0</v>
          </cell>
          <cell r="U3499">
            <v>1300</v>
          </cell>
          <cell r="W3499">
            <v>1300</v>
          </cell>
        </row>
        <row r="3500">
          <cell r="P3500" t="str">
            <v>G001___4</v>
          </cell>
          <cell r="Q3500" t="str">
            <v>G0014600</v>
          </cell>
          <cell r="T3500">
            <v>2000</v>
          </cell>
          <cell r="U3500">
            <v>2000</v>
          </cell>
          <cell r="W3500">
            <v>1500</v>
          </cell>
        </row>
        <row r="3501">
          <cell r="P3501" t="str">
            <v>G001___4</v>
          </cell>
          <cell r="Q3501" t="str">
            <v>G0014602</v>
          </cell>
          <cell r="T3501">
            <v>298000</v>
          </cell>
          <cell r="U3501">
            <v>339000</v>
          </cell>
          <cell r="W3501">
            <v>339000</v>
          </cell>
        </row>
        <row r="3502">
          <cell r="P3502" t="str">
            <v>G001___4</v>
          </cell>
          <cell r="Q3502" t="str">
            <v>G0014700</v>
          </cell>
          <cell r="T3502">
            <v>27000</v>
          </cell>
          <cell r="U3502">
            <v>20000</v>
          </cell>
          <cell r="W3502">
            <v>19550</v>
          </cell>
        </row>
        <row r="3503">
          <cell r="P3503" t="str">
            <v>___</v>
          </cell>
          <cell r="Q3503" t="str">
            <v/>
          </cell>
          <cell r="T3503">
            <v>0</v>
          </cell>
          <cell r="U3503">
            <v>0</v>
          </cell>
          <cell r="W3503">
            <v>0</v>
          </cell>
        </row>
        <row r="3504">
          <cell r="P3504" t="str">
            <v>___</v>
          </cell>
          <cell r="Q3504" t="str">
            <v/>
          </cell>
          <cell r="T3504">
            <v>0</v>
          </cell>
          <cell r="U3504">
            <v>0</v>
          </cell>
          <cell r="W3504">
            <v>0</v>
          </cell>
        </row>
        <row r="3505">
          <cell r="P3505" t="str">
            <v>___</v>
          </cell>
          <cell r="Q3505" t="str">
            <v/>
          </cell>
          <cell r="T3505">
            <v>0</v>
          </cell>
          <cell r="U3505">
            <v>0</v>
          </cell>
          <cell r="W3505">
            <v>0</v>
          </cell>
        </row>
        <row r="3507">
          <cell r="P3507" t="str">
            <v>___</v>
          </cell>
          <cell r="Q3507" t="str">
            <v/>
          </cell>
          <cell r="T3507">
            <v>0</v>
          </cell>
          <cell r="U3507">
            <v>0</v>
          </cell>
          <cell r="W3507">
            <v>0</v>
          </cell>
        </row>
        <row r="3508">
          <cell r="P3508" t="str">
            <v>___</v>
          </cell>
          <cell r="Q3508" t="str">
            <v/>
          </cell>
          <cell r="T3508">
            <v>0</v>
          </cell>
          <cell r="U3508">
            <v>0</v>
          </cell>
          <cell r="W3508">
            <v>0</v>
          </cell>
        </row>
        <row r="3509">
          <cell r="P3509" t="str">
            <v>G001___1</v>
          </cell>
          <cell r="Q3509" t="str">
            <v>G0011005</v>
          </cell>
          <cell r="T3509">
            <v>630</v>
          </cell>
          <cell r="U3509">
            <v>640</v>
          </cell>
          <cell r="W3509">
            <v>640</v>
          </cell>
        </row>
        <row r="3510">
          <cell r="P3510" t="str">
            <v>___</v>
          </cell>
          <cell r="Q3510" t="str">
            <v/>
          </cell>
          <cell r="T3510">
            <v>0</v>
          </cell>
          <cell r="U3510">
            <v>0</v>
          </cell>
          <cell r="W3510">
            <v>0</v>
          </cell>
        </row>
        <row r="3511">
          <cell r="P3511" t="str">
            <v>___</v>
          </cell>
          <cell r="Q3511" t="str">
            <v/>
          </cell>
          <cell r="T3511">
            <v>0</v>
          </cell>
          <cell r="U3511">
            <v>0</v>
          </cell>
          <cell r="W3511">
            <v>0</v>
          </cell>
        </row>
        <row r="3512">
          <cell r="P3512" t="str">
            <v>G001___4</v>
          </cell>
          <cell r="Q3512" t="str">
            <v>G0014501</v>
          </cell>
          <cell r="T3512">
            <v>1800</v>
          </cell>
          <cell r="U3512">
            <v>1800</v>
          </cell>
          <cell r="W3512">
            <v>1800</v>
          </cell>
        </row>
        <row r="3513">
          <cell r="P3513" t="str">
            <v>G001___4</v>
          </cell>
          <cell r="Q3513" t="str">
            <v>G0014502</v>
          </cell>
          <cell r="T3513">
            <v>6340</v>
          </cell>
          <cell r="U3513">
            <v>6340</v>
          </cell>
          <cell r="W3513">
            <v>5990</v>
          </cell>
        </row>
        <row r="3514">
          <cell r="P3514" t="str">
            <v>G001___4</v>
          </cell>
          <cell r="Q3514" t="str">
            <v>G0014503</v>
          </cell>
          <cell r="T3514">
            <v>1660</v>
          </cell>
          <cell r="U3514">
            <v>1990</v>
          </cell>
          <cell r="W3514">
            <v>1990</v>
          </cell>
        </row>
        <row r="3515">
          <cell r="P3515" t="str">
            <v>G001___4</v>
          </cell>
          <cell r="Q3515" t="str">
            <v>G0014601</v>
          </cell>
          <cell r="T3515">
            <v>1240</v>
          </cell>
          <cell r="U3515">
            <v>1220</v>
          </cell>
          <cell r="W3515">
            <v>1220</v>
          </cell>
        </row>
        <row r="3516">
          <cell r="P3516" t="str">
            <v>___</v>
          </cell>
          <cell r="Q3516" t="str">
            <v/>
          </cell>
          <cell r="T3516">
            <v>0</v>
          </cell>
          <cell r="U3516">
            <v>0</v>
          </cell>
          <cell r="W3516">
            <v>0</v>
          </cell>
        </row>
        <row r="3517">
          <cell r="P3517" t="str">
            <v>___</v>
          </cell>
          <cell r="Q3517" t="str">
            <v/>
          </cell>
          <cell r="T3517">
            <v>0</v>
          </cell>
          <cell r="U3517">
            <v>0</v>
          </cell>
          <cell r="W3517">
            <v>0</v>
          </cell>
        </row>
        <row r="3518">
          <cell r="P3518" t="str">
            <v>G001___6</v>
          </cell>
          <cell r="Q3518" t="str">
            <v>G0016000</v>
          </cell>
          <cell r="T3518">
            <v>519900</v>
          </cell>
          <cell r="U3518">
            <v>473000</v>
          </cell>
          <cell r="W3518">
            <v>502900</v>
          </cell>
        </row>
        <row r="3519">
          <cell r="P3519" t="str">
            <v>___</v>
          </cell>
          <cell r="Q3519" t="str">
            <v/>
          </cell>
          <cell r="T3519">
            <v>0</v>
          </cell>
          <cell r="U3519">
            <v>0</v>
          </cell>
          <cell r="W3519">
            <v>0</v>
          </cell>
        </row>
        <row r="3520">
          <cell r="P3520" t="str">
            <v>___</v>
          </cell>
          <cell r="Q3520" t="str">
            <v/>
          </cell>
          <cell r="T3520">
            <v>0</v>
          </cell>
          <cell r="U3520">
            <v>0</v>
          </cell>
          <cell r="W3520">
            <v>0</v>
          </cell>
        </row>
        <row r="3521">
          <cell r="P3521" t="str">
            <v>G001___7</v>
          </cell>
          <cell r="Q3521" t="str">
            <v>G0017000</v>
          </cell>
          <cell r="T3521">
            <v>2100</v>
          </cell>
          <cell r="U3521">
            <v>2100</v>
          </cell>
          <cell r="W3521">
            <v>2100</v>
          </cell>
        </row>
        <row r="3522">
          <cell r="P3522" t="str">
            <v>___</v>
          </cell>
          <cell r="T3522">
            <v>0</v>
          </cell>
          <cell r="U3522">
            <v>0</v>
          </cell>
          <cell r="W3522">
            <v>0</v>
          </cell>
        </row>
        <row r="3523">
          <cell r="P3523" t="str">
            <v>___</v>
          </cell>
          <cell r="T3523">
            <v>0</v>
          </cell>
          <cell r="U3523">
            <v>0</v>
          </cell>
          <cell r="W3523">
            <v>0</v>
          </cell>
        </row>
        <row r="3524">
          <cell r="P3524" t="str">
            <v>G001___8</v>
          </cell>
          <cell r="Q3524" t="str">
            <v>G0018500</v>
          </cell>
          <cell r="T3524">
            <v>79000</v>
          </cell>
          <cell r="U3524">
            <v>79000</v>
          </cell>
          <cell r="W3524">
            <v>79000</v>
          </cell>
        </row>
        <row r="3525">
          <cell r="P3525" t="str">
            <v>___</v>
          </cell>
          <cell r="T3525">
            <v>0</v>
          </cell>
          <cell r="U3525">
            <v>0</v>
          </cell>
          <cell r="W3525">
            <v>0</v>
          </cell>
        </row>
        <row r="3526">
          <cell r="P3526" t="str">
            <v>___</v>
          </cell>
          <cell r="T3526">
            <v>0</v>
          </cell>
          <cell r="U3526">
            <v>0</v>
          </cell>
          <cell r="W3526">
            <v>0</v>
          </cell>
        </row>
        <row r="3527">
          <cell r="P3527" t="str">
            <v>___</v>
          </cell>
          <cell r="T3527">
            <v>0</v>
          </cell>
          <cell r="U3527">
            <v>0</v>
          </cell>
          <cell r="W3527">
            <v>0</v>
          </cell>
        </row>
        <row r="3528">
          <cell r="P3528" t="str">
            <v>___</v>
          </cell>
          <cell r="T3528">
            <v>0</v>
          </cell>
          <cell r="U3528">
            <v>0</v>
          </cell>
          <cell r="W3528">
            <v>0</v>
          </cell>
        </row>
        <row r="3529">
          <cell r="P3529" t="str">
            <v>___</v>
          </cell>
          <cell r="T3529">
            <v>0</v>
          </cell>
          <cell r="U3529">
            <v>0</v>
          </cell>
          <cell r="W3529">
            <v>0</v>
          </cell>
        </row>
        <row r="3530">
          <cell r="P3530" t="str">
            <v>___</v>
          </cell>
          <cell r="T3530">
            <v>0</v>
          </cell>
          <cell r="U3530">
            <v>0</v>
          </cell>
          <cell r="W3530">
            <v>0</v>
          </cell>
        </row>
        <row r="3531">
          <cell r="P3531" t="str">
            <v>___H</v>
          </cell>
          <cell r="T3531">
            <v>0</v>
          </cell>
          <cell r="U3531">
            <v>0</v>
          </cell>
          <cell r="W3531">
            <v>0</v>
          </cell>
        </row>
        <row r="3532">
          <cell r="P3532" t="str">
            <v>___B</v>
          </cell>
          <cell r="T3532">
            <v>0</v>
          </cell>
          <cell r="U3532">
            <v>0</v>
          </cell>
          <cell r="W3532">
            <v>0</v>
          </cell>
        </row>
        <row r="3533">
          <cell r="P3533" t="str">
            <v>___L</v>
          </cell>
          <cell r="T3533" t="str">
            <v>Original</v>
          </cell>
          <cell r="U3533" t="str">
            <v>Revised</v>
          </cell>
          <cell r="W3533" t="str">
            <v>Original</v>
          </cell>
        </row>
        <row r="3534">
          <cell r="P3534" t="str">
            <v>___C</v>
          </cell>
          <cell r="T3534" t="str">
            <v>2012/13</v>
          </cell>
          <cell r="U3534" t="str">
            <v>2012/13</v>
          </cell>
          <cell r="W3534" t="str">
            <v>2013/14</v>
          </cell>
        </row>
        <row r="3535">
          <cell r="P3535" t="str">
            <v>___</v>
          </cell>
          <cell r="T3535">
            <v>0</v>
          </cell>
          <cell r="U3535">
            <v>0</v>
          </cell>
          <cell r="W3535">
            <v>0</v>
          </cell>
        </row>
        <row r="3536">
          <cell r="P3536" t="str">
            <v>___G</v>
          </cell>
          <cell r="T3536">
            <v>0</v>
          </cell>
          <cell r="U3536">
            <v>0</v>
          </cell>
          <cell r="W3536">
            <v>0</v>
          </cell>
        </row>
        <row r="3537">
          <cell r="P3537" t="str">
            <v>___</v>
          </cell>
          <cell r="T3537">
            <v>0</v>
          </cell>
          <cell r="U3537">
            <v>0</v>
          </cell>
          <cell r="W3537">
            <v>0</v>
          </cell>
        </row>
        <row r="3538">
          <cell r="P3538" t="str">
            <v>___</v>
          </cell>
          <cell r="T3538">
            <v>0</v>
          </cell>
          <cell r="U3538">
            <v>0</v>
          </cell>
          <cell r="W3538">
            <v>0</v>
          </cell>
        </row>
        <row r="3539">
          <cell r="P3539" t="str">
            <v>G004___1</v>
          </cell>
          <cell r="Q3539" t="str">
            <v>G0201001</v>
          </cell>
          <cell r="T3539">
            <v>35000</v>
          </cell>
          <cell r="U3539">
            <v>35000</v>
          </cell>
          <cell r="W3539">
            <v>35000</v>
          </cell>
        </row>
        <row r="3540">
          <cell r="P3540" t="str">
            <v>G004___1</v>
          </cell>
          <cell r="Q3540" t="str">
            <v>G0201004</v>
          </cell>
          <cell r="T3540">
            <v>0</v>
          </cell>
          <cell r="U3540">
            <v>0</v>
          </cell>
          <cell r="W3540">
            <v>0</v>
          </cell>
        </row>
        <row r="3541">
          <cell r="P3541" t="str">
            <v>___</v>
          </cell>
          <cell r="Q3541" t="str">
            <v/>
          </cell>
          <cell r="T3541">
            <v>0</v>
          </cell>
          <cell r="U3541">
            <v>0</v>
          </cell>
          <cell r="W3541">
            <v>0</v>
          </cell>
        </row>
        <row r="3542">
          <cell r="P3542" t="str">
            <v>___</v>
          </cell>
          <cell r="Q3542" t="str">
            <v/>
          </cell>
          <cell r="T3542">
            <v>0</v>
          </cell>
          <cell r="U3542">
            <v>0</v>
          </cell>
          <cell r="W3542">
            <v>0</v>
          </cell>
        </row>
        <row r="3543">
          <cell r="P3543" t="str">
            <v>G004___3</v>
          </cell>
          <cell r="Q3543" t="str">
            <v>G0203001</v>
          </cell>
          <cell r="T3543">
            <v>0</v>
          </cell>
          <cell r="U3543">
            <v>0</v>
          </cell>
          <cell r="W3543">
            <v>0</v>
          </cell>
        </row>
        <row r="3544">
          <cell r="P3544" t="str">
            <v>G004___3</v>
          </cell>
          <cell r="Q3544" t="str">
            <v>G0203100</v>
          </cell>
          <cell r="T3544">
            <v>900</v>
          </cell>
          <cell r="U3544">
            <v>900</v>
          </cell>
          <cell r="W3544">
            <v>900</v>
          </cell>
        </row>
        <row r="3545">
          <cell r="P3545" t="str">
            <v>___</v>
          </cell>
          <cell r="Q3545" t="str">
            <v/>
          </cell>
          <cell r="T3545">
            <v>0</v>
          </cell>
          <cell r="U3545">
            <v>0</v>
          </cell>
          <cell r="W3545">
            <v>0</v>
          </cell>
        </row>
        <row r="3546">
          <cell r="P3546" t="str">
            <v>___</v>
          </cell>
          <cell r="Q3546" t="str">
            <v/>
          </cell>
          <cell r="T3546">
            <v>0</v>
          </cell>
          <cell r="U3546">
            <v>0</v>
          </cell>
          <cell r="W3546">
            <v>0</v>
          </cell>
        </row>
        <row r="3547">
          <cell r="P3547" t="str">
            <v>G004___4</v>
          </cell>
          <cell r="Q3547" t="str">
            <v>G0204000</v>
          </cell>
          <cell r="T3547">
            <v>0</v>
          </cell>
          <cell r="U3547">
            <v>0</v>
          </cell>
          <cell r="W3547">
            <v>0</v>
          </cell>
        </row>
        <row r="3548">
          <cell r="P3548" t="str">
            <v>G004___4</v>
          </cell>
          <cell r="Q3548" t="str">
            <v>G0204100</v>
          </cell>
          <cell r="T3548">
            <v>0</v>
          </cell>
          <cell r="U3548">
            <v>0</v>
          </cell>
          <cell r="W3548">
            <v>0</v>
          </cell>
        </row>
        <row r="3549">
          <cell r="P3549" t="str">
            <v>G004___4</v>
          </cell>
          <cell r="Q3549" t="str">
            <v>G0204200</v>
          </cell>
          <cell r="T3549">
            <v>0</v>
          </cell>
          <cell r="U3549">
            <v>0</v>
          </cell>
          <cell r="W3549">
            <v>0</v>
          </cell>
        </row>
        <row r="3550">
          <cell r="P3550" t="str">
            <v>G004___4</v>
          </cell>
          <cell r="Q3550" t="str">
            <v>G0204300</v>
          </cell>
          <cell r="T3550">
            <v>25500</v>
          </cell>
          <cell r="U3550">
            <v>25500</v>
          </cell>
          <cell r="W3550">
            <v>25500</v>
          </cell>
        </row>
        <row r="3551">
          <cell r="P3551" t="str">
            <v>G004___4</v>
          </cell>
          <cell r="Q3551" t="str">
            <v>G0204301</v>
          </cell>
          <cell r="T3551">
            <v>750</v>
          </cell>
          <cell r="U3551">
            <v>750</v>
          </cell>
          <cell r="W3551">
            <v>750</v>
          </cell>
        </row>
        <row r="3552">
          <cell r="P3552" t="str">
            <v>G004___4</v>
          </cell>
          <cell r="Q3552" t="str">
            <v>G0204400</v>
          </cell>
          <cell r="T3552">
            <v>3750</v>
          </cell>
          <cell r="U3552">
            <v>3750</v>
          </cell>
          <cell r="W3552">
            <v>3750</v>
          </cell>
        </row>
        <row r="3553">
          <cell r="P3553" t="str">
            <v>G004___4</v>
          </cell>
          <cell r="Q3553" t="str">
            <v>G0204500</v>
          </cell>
          <cell r="T3553">
            <v>0</v>
          </cell>
          <cell r="U3553">
            <v>0</v>
          </cell>
          <cell r="W3553">
            <v>0</v>
          </cell>
        </row>
        <row r="3554">
          <cell r="P3554" t="str">
            <v>G004___4</v>
          </cell>
          <cell r="Q3554" t="str">
            <v>G0204600</v>
          </cell>
          <cell r="T3554">
            <v>3000</v>
          </cell>
          <cell r="U3554">
            <v>3000</v>
          </cell>
          <cell r="W3554">
            <v>3000</v>
          </cell>
        </row>
        <row r="3555">
          <cell r="P3555" t="str">
            <v>G004___4</v>
          </cell>
          <cell r="Q3555" t="str">
            <v>G0204700</v>
          </cell>
          <cell r="T3555">
            <v>0</v>
          </cell>
          <cell r="U3555">
            <v>0</v>
          </cell>
          <cell r="W3555">
            <v>0</v>
          </cell>
        </row>
        <row r="3556">
          <cell r="P3556" t="str">
            <v>___</v>
          </cell>
          <cell r="Q3556" t="str">
            <v/>
          </cell>
          <cell r="T3556">
            <v>0</v>
          </cell>
          <cell r="U3556">
            <v>0</v>
          </cell>
          <cell r="W3556">
            <v>0</v>
          </cell>
        </row>
        <row r="3557">
          <cell r="P3557" t="str">
            <v>___</v>
          </cell>
          <cell r="Q3557" t="str">
            <v/>
          </cell>
          <cell r="T3557">
            <v>0</v>
          </cell>
          <cell r="U3557">
            <v>0</v>
          </cell>
          <cell r="W3557">
            <v>0</v>
          </cell>
        </row>
        <row r="3558">
          <cell r="P3558" t="str">
            <v>___</v>
          </cell>
          <cell r="Q3558" t="str">
            <v/>
          </cell>
          <cell r="T3558">
            <v>0</v>
          </cell>
          <cell r="U3558">
            <v>0</v>
          </cell>
          <cell r="W3558">
            <v>0</v>
          </cell>
        </row>
        <row r="3559">
          <cell r="P3559" t="str">
            <v>___</v>
          </cell>
          <cell r="Q3559" t="str">
            <v/>
          </cell>
          <cell r="T3559">
            <v>0</v>
          </cell>
          <cell r="U3559">
            <v>0</v>
          </cell>
          <cell r="W3559">
            <v>0</v>
          </cell>
        </row>
        <row r="3560">
          <cell r="P3560" t="str">
            <v>___</v>
          </cell>
          <cell r="Q3560" t="str">
            <v/>
          </cell>
          <cell r="T3560">
            <v>0</v>
          </cell>
          <cell r="U3560">
            <v>0</v>
          </cell>
          <cell r="W3560">
            <v>0</v>
          </cell>
        </row>
        <row r="3561">
          <cell r="P3561" t="str">
            <v>G004___8</v>
          </cell>
          <cell r="Q3561" t="str">
            <v>G0208200</v>
          </cell>
          <cell r="T3561">
            <v>4000</v>
          </cell>
          <cell r="U3561">
            <v>8000</v>
          </cell>
          <cell r="W3561">
            <v>4000</v>
          </cell>
        </row>
        <row r="3562">
          <cell r="P3562" t="str">
            <v>___</v>
          </cell>
          <cell r="Q3562" t="str">
            <v/>
          </cell>
          <cell r="T3562">
            <v>0</v>
          </cell>
          <cell r="U3562">
            <v>0</v>
          </cell>
          <cell r="W3562">
            <v>0</v>
          </cell>
        </row>
        <row r="3563">
          <cell r="P3563" t="str">
            <v>___</v>
          </cell>
          <cell r="Q3563" t="str">
            <v/>
          </cell>
          <cell r="T3563">
            <v>0</v>
          </cell>
          <cell r="U3563">
            <v>0</v>
          </cell>
          <cell r="W3563">
            <v>0</v>
          </cell>
        </row>
        <row r="3564">
          <cell r="P3564" t="str">
            <v>___</v>
          </cell>
          <cell r="Q3564" t="str">
            <v/>
          </cell>
          <cell r="T3564">
            <v>0</v>
          </cell>
          <cell r="U3564">
            <v>0</v>
          </cell>
          <cell r="W3564">
            <v>0</v>
          </cell>
        </row>
        <row r="3565">
          <cell r="P3565" t="str">
            <v>___</v>
          </cell>
          <cell r="Q3565" t="str">
            <v/>
          </cell>
          <cell r="T3565">
            <v>0</v>
          </cell>
          <cell r="U3565">
            <v>0</v>
          </cell>
          <cell r="W3565">
            <v>0</v>
          </cell>
        </row>
        <row r="3566">
          <cell r="P3566" t="str">
            <v>___</v>
          </cell>
          <cell r="Q3566" t="str">
            <v/>
          </cell>
          <cell r="T3566">
            <v>0</v>
          </cell>
          <cell r="U3566">
            <v>0</v>
          </cell>
          <cell r="W3566">
            <v>0</v>
          </cell>
        </row>
        <row r="3567">
          <cell r="P3567" t="str">
            <v>G004___6</v>
          </cell>
          <cell r="Q3567" t="str">
            <v>G0206000</v>
          </cell>
          <cell r="T3567">
            <v>101900</v>
          </cell>
          <cell r="U3567">
            <v>91200</v>
          </cell>
          <cell r="W3567">
            <v>98500</v>
          </cell>
        </row>
        <row r="3568">
          <cell r="P3568" t="str">
            <v>___</v>
          </cell>
          <cell r="Q3568" t="str">
            <v/>
          </cell>
          <cell r="T3568">
            <v>0</v>
          </cell>
          <cell r="U3568">
            <v>0</v>
          </cell>
          <cell r="W3568">
            <v>0</v>
          </cell>
        </row>
        <row r="3569">
          <cell r="P3569" t="str">
            <v>___</v>
          </cell>
          <cell r="Q3569" t="str">
            <v/>
          </cell>
          <cell r="T3569">
            <v>0</v>
          </cell>
          <cell r="U3569">
            <v>0</v>
          </cell>
          <cell r="W3569">
            <v>0</v>
          </cell>
        </row>
        <row r="3570">
          <cell r="P3570" t="str">
            <v>G004___7</v>
          </cell>
          <cell r="Q3570" t="str">
            <v>G0207000</v>
          </cell>
          <cell r="T3570">
            <v>0</v>
          </cell>
          <cell r="U3570">
            <v>0</v>
          </cell>
          <cell r="W3570">
            <v>0</v>
          </cell>
        </row>
        <row r="3571">
          <cell r="P3571" t="str">
            <v>___</v>
          </cell>
          <cell r="T3571">
            <v>0</v>
          </cell>
          <cell r="U3571">
            <v>0</v>
          </cell>
          <cell r="W3571">
            <v>0</v>
          </cell>
        </row>
        <row r="3573">
          <cell r="P3573" t="str">
            <v>___</v>
          </cell>
          <cell r="T3573">
            <v>0</v>
          </cell>
          <cell r="U3573">
            <v>0</v>
          </cell>
          <cell r="W3573">
            <v>0</v>
          </cell>
        </row>
        <row r="3574">
          <cell r="P3574" t="str">
            <v>___</v>
          </cell>
          <cell r="T3574">
            <v>0</v>
          </cell>
          <cell r="U3574">
            <v>0</v>
          </cell>
          <cell r="W3574">
            <v>0</v>
          </cell>
        </row>
        <row r="3575">
          <cell r="P3575" t="str">
            <v>___</v>
          </cell>
          <cell r="T3575">
            <v>0</v>
          </cell>
          <cell r="U3575">
            <v>0</v>
          </cell>
          <cell r="W3575">
            <v>0</v>
          </cell>
        </row>
        <row r="3576">
          <cell r="P3576" t="str">
            <v>___</v>
          </cell>
          <cell r="T3576">
            <v>0</v>
          </cell>
          <cell r="U3576">
            <v>0</v>
          </cell>
          <cell r="W3576">
            <v>0</v>
          </cell>
        </row>
        <row r="3577">
          <cell r="P3577" t="str">
            <v>___H</v>
          </cell>
          <cell r="T3577">
            <v>0</v>
          </cell>
          <cell r="U3577">
            <v>0</v>
          </cell>
          <cell r="W3577">
            <v>0</v>
          </cell>
        </row>
        <row r="3578">
          <cell r="P3578" t="str">
            <v>___B</v>
          </cell>
          <cell r="T3578">
            <v>0</v>
          </cell>
          <cell r="U3578">
            <v>0</v>
          </cell>
          <cell r="W3578">
            <v>0</v>
          </cell>
        </row>
        <row r="3579">
          <cell r="P3579" t="str">
            <v>___L</v>
          </cell>
          <cell r="T3579" t="str">
            <v>Original</v>
          </cell>
          <cell r="U3579" t="str">
            <v>Revised</v>
          </cell>
          <cell r="W3579" t="str">
            <v>Original</v>
          </cell>
        </row>
        <row r="3580">
          <cell r="P3580" t="str">
            <v>___C</v>
          </cell>
          <cell r="T3580" t="str">
            <v>2012/13</v>
          </cell>
          <cell r="U3580" t="str">
            <v>2012/13</v>
          </cell>
          <cell r="W3580" t="str">
            <v>2013/14</v>
          </cell>
        </row>
        <row r="3581">
          <cell r="P3581" t="str">
            <v>___</v>
          </cell>
          <cell r="T3581">
            <v>0</v>
          </cell>
          <cell r="U3581">
            <v>0</v>
          </cell>
          <cell r="W3581">
            <v>0</v>
          </cell>
        </row>
        <row r="3582">
          <cell r="P3582" t="str">
            <v>___G</v>
          </cell>
          <cell r="T3582">
            <v>0</v>
          </cell>
          <cell r="U3582">
            <v>0</v>
          </cell>
          <cell r="W3582">
            <v>0</v>
          </cell>
        </row>
        <row r="3583">
          <cell r="P3583" t="str">
            <v>___</v>
          </cell>
          <cell r="T3583">
            <v>0</v>
          </cell>
          <cell r="U3583">
            <v>0</v>
          </cell>
          <cell r="W3583">
            <v>0</v>
          </cell>
        </row>
        <row r="3584">
          <cell r="P3584" t="str">
            <v>___</v>
          </cell>
          <cell r="T3584">
            <v>0</v>
          </cell>
          <cell r="U3584">
            <v>0</v>
          </cell>
          <cell r="W3584">
            <v>0</v>
          </cell>
        </row>
        <row r="3585">
          <cell r="P3585" t="str">
            <v>A013a___2</v>
          </cell>
          <cell r="Q3585" t="str">
            <v>G0302103</v>
          </cell>
          <cell r="T3585">
            <v>2500</v>
          </cell>
          <cell r="U3585">
            <v>1250</v>
          </cell>
          <cell r="W3585">
            <v>0</v>
          </cell>
        </row>
        <row r="3586">
          <cell r="P3586" t="str">
            <v>___</v>
          </cell>
          <cell r="Q3586" t="str">
            <v/>
          </cell>
          <cell r="T3586">
            <v>0</v>
          </cell>
          <cell r="U3586">
            <v>0</v>
          </cell>
          <cell r="W3586">
            <v>0</v>
          </cell>
        </row>
        <row r="3587">
          <cell r="P3587" t="str">
            <v>___</v>
          </cell>
          <cell r="Q3587" t="str">
            <v/>
          </cell>
          <cell r="T3587">
            <v>0</v>
          </cell>
          <cell r="U3587">
            <v>0</v>
          </cell>
          <cell r="W3587">
            <v>0</v>
          </cell>
        </row>
        <row r="3588">
          <cell r="P3588" t="str">
            <v>A013a___4</v>
          </cell>
          <cell r="Q3588" t="str">
            <v>G0304600</v>
          </cell>
          <cell r="T3588">
            <v>230</v>
          </cell>
          <cell r="U3588">
            <v>230</v>
          </cell>
          <cell r="W3588">
            <v>230</v>
          </cell>
        </row>
        <row r="3589">
          <cell r="P3589" t="str">
            <v>A013a___4</v>
          </cell>
          <cell r="Q3589" t="str">
            <v>G0304700</v>
          </cell>
          <cell r="T3589">
            <v>88490</v>
          </cell>
          <cell r="U3589">
            <v>88490</v>
          </cell>
          <cell r="W3589">
            <v>83490</v>
          </cell>
        </row>
        <row r="3590">
          <cell r="P3590" t="str">
            <v>___</v>
          </cell>
          <cell r="Q3590" t="str">
            <v/>
          </cell>
          <cell r="T3590">
            <v>0</v>
          </cell>
          <cell r="U3590">
            <v>0</v>
          </cell>
          <cell r="W3590">
            <v>0</v>
          </cell>
        </row>
        <row r="3591">
          <cell r="P3591" t="str">
            <v>___</v>
          </cell>
          <cell r="Q3591" t="str">
            <v/>
          </cell>
          <cell r="T3591">
            <v>0</v>
          </cell>
          <cell r="U3591">
            <v>0</v>
          </cell>
          <cell r="W3591">
            <v>0</v>
          </cell>
        </row>
        <row r="3592">
          <cell r="P3592" t="str">
            <v>___</v>
          </cell>
          <cell r="Q3592" t="str">
            <v/>
          </cell>
          <cell r="T3592">
            <v>0</v>
          </cell>
          <cell r="U3592">
            <v>0</v>
          </cell>
          <cell r="W3592">
            <v>0</v>
          </cell>
        </row>
        <row r="3593">
          <cell r="P3593" t="str">
            <v>___</v>
          </cell>
          <cell r="Q3593" t="str">
            <v/>
          </cell>
          <cell r="T3593">
            <v>0</v>
          </cell>
          <cell r="U3593">
            <v>0</v>
          </cell>
          <cell r="W3593">
            <v>0</v>
          </cell>
        </row>
        <row r="3594">
          <cell r="P3594" t="str">
            <v>___</v>
          </cell>
          <cell r="Q3594" t="str">
            <v/>
          </cell>
          <cell r="T3594">
            <v>0</v>
          </cell>
          <cell r="U3594">
            <v>0</v>
          </cell>
          <cell r="W3594">
            <v>0</v>
          </cell>
        </row>
        <row r="3595">
          <cell r="P3595" t="str">
            <v>___</v>
          </cell>
          <cell r="Q3595" t="str">
            <v/>
          </cell>
          <cell r="T3595">
            <v>0</v>
          </cell>
          <cell r="U3595">
            <v>0</v>
          </cell>
          <cell r="W3595">
            <v>0</v>
          </cell>
        </row>
        <row r="3596">
          <cell r="P3596" t="str">
            <v>A013a___6</v>
          </cell>
          <cell r="Q3596" t="str">
            <v>G0306000</v>
          </cell>
          <cell r="T3596">
            <v>14700</v>
          </cell>
          <cell r="U3596">
            <v>12700</v>
          </cell>
          <cell r="W3596">
            <v>13600</v>
          </cell>
        </row>
        <row r="3597">
          <cell r="P3597" t="str">
            <v>___</v>
          </cell>
          <cell r="T3597">
            <v>0</v>
          </cell>
          <cell r="U3597">
            <v>0</v>
          </cell>
          <cell r="W3597">
            <v>0</v>
          </cell>
        </row>
        <row r="3598">
          <cell r="P3598" t="str">
            <v>___</v>
          </cell>
          <cell r="T3598">
            <v>0</v>
          </cell>
          <cell r="U3598">
            <v>0</v>
          </cell>
          <cell r="W3598">
            <v>0</v>
          </cell>
        </row>
        <row r="3599">
          <cell r="P3599" t="str">
            <v>___</v>
          </cell>
          <cell r="T3599">
            <v>0</v>
          </cell>
          <cell r="U3599">
            <v>0</v>
          </cell>
          <cell r="W3599">
            <v>0</v>
          </cell>
        </row>
        <row r="3600">
          <cell r="P3600" t="str">
            <v>___</v>
          </cell>
          <cell r="T3600">
            <v>0</v>
          </cell>
          <cell r="U3600">
            <v>0</v>
          </cell>
          <cell r="W3600">
            <v>0</v>
          </cell>
        </row>
        <row r="3601">
          <cell r="P3601" t="str">
            <v>___</v>
          </cell>
          <cell r="T3601">
            <v>0</v>
          </cell>
          <cell r="U3601">
            <v>0</v>
          </cell>
          <cell r="W3601">
            <v>0</v>
          </cell>
        </row>
        <row r="3602">
          <cell r="P3602" t="str">
            <v>___</v>
          </cell>
          <cell r="T3602">
            <v>0</v>
          </cell>
          <cell r="U3602">
            <v>0</v>
          </cell>
          <cell r="W3602">
            <v>0</v>
          </cell>
        </row>
        <row r="3603">
          <cell r="P3603" t="str">
            <v>___H</v>
          </cell>
          <cell r="T3603">
            <v>0</v>
          </cell>
          <cell r="U3603">
            <v>0</v>
          </cell>
          <cell r="W3603">
            <v>0</v>
          </cell>
        </row>
        <row r="3604">
          <cell r="P3604" t="str">
            <v>___B</v>
          </cell>
          <cell r="T3604">
            <v>0</v>
          </cell>
          <cell r="U3604">
            <v>0</v>
          </cell>
          <cell r="W3604">
            <v>0</v>
          </cell>
        </row>
        <row r="3605">
          <cell r="P3605" t="str">
            <v>___L</v>
          </cell>
          <cell r="T3605" t="str">
            <v>Original</v>
          </cell>
          <cell r="U3605" t="str">
            <v>Revised</v>
          </cell>
          <cell r="W3605" t="str">
            <v>Original</v>
          </cell>
        </row>
        <row r="3606">
          <cell r="P3606" t="str">
            <v>___C</v>
          </cell>
          <cell r="T3606" t="str">
            <v>2012/13</v>
          </cell>
          <cell r="U3606" t="str">
            <v>2012/13</v>
          </cell>
          <cell r="W3606" t="str">
            <v>2013/14</v>
          </cell>
        </row>
        <row r="3607">
          <cell r="P3607" t="str">
            <v>___</v>
          </cell>
          <cell r="T3607">
            <v>0</v>
          </cell>
          <cell r="U3607">
            <v>0</v>
          </cell>
          <cell r="W3607">
            <v>0</v>
          </cell>
        </row>
        <row r="3608">
          <cell r="P3608" t="str">
            <v>___G</v>
          </cell>
          <cell r="T3608">
            <v>0</v>
          </cell>
          <cell r="U3608">
            <v>0</v>
          </cell>
          <cell r="W3608">
            <v>0</v>
          </cell>
        </row>
        <row r="3609">
          <cell r="P3609" t="str">
            <v>___</v>
          </cell>
          <cell r="T3609">
            <v>0</v>
          </cell>
          <cell r="U3609">
            <v>0</v>
          </cell>
          <cell r="W3609">
            <v>0</v>
          </cell>
        </row>
        <row r="3610">
          <cell r="P3610" t="str">
            <v>___</v>
          </cell>
          <cell r="T3610">
            <v>0</v>
          </cell>
          <cell r="U3610">
            <v>0</v>
          </cell>
          <cell r="W3610">
            <v>0</v>
          </cell>
        </row>
        <row r="3611">
          <cell r="P3611" t="str">
            <v>G005___2</v>
          </cell>
          <cell r="Q3611" t="str">
            <v>G0402000</v>
          </cell>
          <cell r="T3611">
            <v>500</v>
          </cell>
          <cell r="U3611">
            <v>300</v>
          </cell>
          <cell r="W3611">
            <v>500</v>
          </cell>
        </row>
        <row r="3612">
          <cell r="P3612" t="str">
            <v>G005___2</v>
          </cell>
          <cell r="Q3612" t="str">
            <v>G0402100</v>
          </cell>
          <cell r="T3612">
            <v>500</v>
          </cell>
          <cell r="U3612">
            <v>500</v>
          </cell>
          <cell r="W3612">
            <v>500</v>
          </cell>
        </row>
        <row r="3613">
          <cell r="P3613" t="str">
            <v>G005___2</v>
          </cell>
          <cell r="Q3613" t="str">
            <v>G0402102</v>
          </cell>
          <cell r="T3613">
            <v>0</v>
          </cell>
          <cell r="U3613">
            <v>0</v>
          </cell>
          <cell r="W3613">
            <v>0</v>
          </cell>
        </row>
        <row r="3614">
          <cell r="P3614" t="str">
            <v>G005___2</v>
          </cell>
          <cell r="Q3614" t="str">
            <v>G0402104</v>
          </cell>
          <cell r="T3614">
            <v>0</v>
          </cell>
          <cell r="U3614">
            <v>410</v>
          </cell>
          <cell r="W3614">
            <v>2610</v>
          </cell>
        </row>
        <row r="3615">
          <cell r="P3615" t="str">
            <v>___</v>
          </cell>
          <cell r="Q3615" t="str">
            <v/>
          </cell>
          <cell r="T3615">
            <v>0</v>
          </cell>
          <cell r="U3615">
            <v>0</v>
          </cell>
          <cell r="W3615">
            <v>0</v>
          </cell>
        </row>
        <row r="3616">
          <cell r="P3616" t="str">
            <v>___</v>
          </cell>
          <cell r="Q3616" t="str">
            <v/>
          </cell>
          <cell r="T3616">
            <v>0</v>
          </cell>
          <cell r="U3616">
            <v>0</v>
          </cell>
          <cell r="W3616">
            <v>0</v>
          </cell>
        </row>
        <row r="3617">
          <cell r="P3617" t="str">
            <v>G005___4</v>
          </cell>
          <cell r="Q3617" t="str">
            <v>G0404000</v>
          </cell>
          <cell r="T3617">
            <v>1000</v>
          </cell>
          <cell r="U3617">
            <v>1000</v>
          </cell>
          <cell r="W3617">
            <v>1000</v>
          </cell>
        </row>
        <row r="3618">
          <cell r="P3618" t="str">
            <v>G005___4</v>
          </cell>
          <cell r="Q3618" t="str">
            <v>G0404400</v>
          </cell>
          <cell r="T3618">
            <v>2000</v>
          </cell>
          <cell r="U3618">
            <v>1500</v>
          </cell>
          <cell r="W3618">
            <v>2000</v>
          </cell>
        </row>
        <row r="3619">
          <cell r="P3619" t="str">
            <v>G005___4</v>
          </cell>
          <cell r="Q3619" t="str">
            <v>G0404600</v>
          </cell>
          <cell r="T3619">
            <v>150</v>
          </cell>
          <cell r="U3619">
            <v>150</v>
          </cell>
          <cell r="W3619">
            <v>150</v>
          </cell>
        </row>
        <row r="3620">
          <cell r="P3620" t="str">
            <v>___</v>
          </cell>
          <cell r="Q3620" t="str">
            <v/>
          </cell>
          <cell r="T3620">
            <v>0</v>
          </cell>
          <cell r="U3620">
            <v>0</v>
          </cell>
          <cell r="W3620">
            <v>0</v>
          </cell>
        </row>
        <row r="3621">
          <cell r="P3621" t="str">
            <v>___</v>
          </cell>
          <cell r="Q3621" t="str">
            <v/>
          </cell>
          <cell r="T3621">
            <v>0</v>
          </cell>
          <cell r="U3621">
            <v>0</v>
          </cell>
          <cell r="W3621">
            <v>0</v>
          </cell>
        </row>
        <row r="3622">
          <cell r="P3622" t="str">
            <v>___</v>
          </cell>
          <cell r="Q3622" t="str">
            <v/>
          </cell>
          <cell r="T3622">
            <v>0</v>
          </cell>
          <cell r="U3622">
            <v>0</v>
          </cell>
          <cell r="W3622">
            <v>0</v>
          </cell>
        </row>
        <row r="3623">
          <cell r="P3623" t="str">
            <v>___</v>
          </cell>
          <cell r="Q3623" t="str">
            <v/>
          </cell>
          <cell r="T3623">
            <v>0</v>
          </cell>
          <cell r="U3623">
            <v>0</v>
          </cell>
          <cell r="W3623">
            <v>0</v>
          </cell>
        </row>
        <row r="3624">
          <cell r="P3624" t="str">
            <v>___</v>
          </cell>
          <cell r="Q3624" t="str">
            <v/>
          </cell>
          <cell r="T3624">
            <v>0</v>
          </cell>
          <cell r="U3624">
            <v>0</v>
          </cell>
          <cell r="W3624">
            <v>0</v>
          </cell>
        </row>
        <row r="3625">
          <cell r="P3625" t="str">
            <v>G005___8</v>
          </cell>
          <cell r="Q3625" t="str">
            <v>G0408303</v>
          </cell>
          <cell r="T3625">
            <v>90000</v>
          </cell>
          <cell r="U3625">
            <v>83000</v>
          </cell>
          <cell r="W3625">
            <v>91300</v>
          </cell>
        </row>
        <row r="3626">
          <cell r="P3626" t="str">
            <v>___</v>
          </cell>
          <cell r="Q3626" t="str">
            <v/>
          </cell>
          <cell r="T3626">
            <v>0</v>
          </cell>
          <cell r="U3626">
            <v>0</v>
          </cell>
          <cell r="W3626">
            <v>0</v>
          </cell>
        </row>
        <row r="3627">
          <cell r="P3627" t="str">
            <v>___</v>
          </cell>
          <cell r="Q3627" t="str">
            <v/>
          </cell>
          <cell r="T3627">
            <v>0</v>
          </cell>
          <cell r="U3627">
            <v>0</v>
          </cell>
          <cell r="W3627">
            <v>0</v>
          </cell>
        </row>
        <row r="3628">
          <cell r="P3628" t="str">
            <v>___</v>
          </cell>
          <cell r="Q3628" t="str">
            <v/>
          </cell>
          <cell r="T3628">
            <v>0</v>
          </cell>
          <cell r="U3628">
            <v>0</v>
          </cell>
          <cell r="W3628">
            <v>0</v>
          </cell>
        </row>
        <row r="3629">
          <cell r="P3629" t="str">
            <v>___</v>
          </cell>
          <cell r="Q3629" t="str">
            <v/>
          </cell>
          <cell r="T3629">
            <v>0</v>
          </cell>
          <cell r="U3629">
            <v>0</v>
          </cell>
          <cell r="W3629">
            <v>0</v>
          </cell>
        </row>
        <row r="3630">
          <cell r="P3630" t="str">
            <v>___</v>
          </cell>
          <cell r="Q3630" t="str">
            <v/>
          </cell>
          <cell r="T3630">
            <v>0</v>
          </cell>
          <cell r="U3630">
            <v>0</v>
          </cell>
          <cell r="W3630">
            <v>0</v>
          </cell>
        </row>
        <row r="3631">
          <cell r="Q3631" t="str">
            <v/>
          </cell>
        </row>
        <row r="3632">
          <cell r="P3632" t="str">
            <v>G005___2</v>
          </cell>
          <cell r="Q3632" t="str">
            <v>G0402400</v>
          </cell>
          <cell r="T3632">
            <v>1720</v>
          </cell>
          <cell r="U3632">
            <v>2650</v>
          </cell>
          <cell r="W3632">
            <v>2700</v>
          </cell>
        </row>
        <row r="3633">
          <cell r="Q3633" t="str">
            <v/>
          </cell>
        </row>
        <row r="3634">
          <cell r="Q3634" t="str">
            <v/>
          </cell>
        </row>
        <row r="3635">
          <cell r="P3635" t="str">
            <v>G005___5</v>
          </cell>
          <cell r="Q3635" t="str">
            <v>G0405100</v>
          </cell>
          <cell r="T3635">
            <v>4070</v>
          </cell>
          <cell r="U3635">
            <v>4070</v>
          </cell>
          <cell r="W3635">
            <v>4070</v>
          </cell>
        </row>
        <row r="3636">
          <cell r="Q3636" t="str">
            <v/>
          </cell>
        </row>
        <row r="3637">
          <cell r="P3637" t="str">
            <v>___</v>
          </cell>
          <cell r="Q3637" t="str">
            <v/>
          </cell>
          <cell r="T3637">
            <v>0</v>
          </cell>
          <cell r="U3637">
            <v>0</v>
          </cell>
          <cell r="W3637">
            <v>0</v>
          </cell>
        </row>
        <row r="3638">
          <cell r="P3638" t="str">
            <v>G005___6</v>
          </cell>
          <cell r="Q3638" t="str">
            <v>G0406000</v>
          </cell>
          <cell r="T3638">
            <v>78700</v>
          </cell>
          <cell r="U3638">
            <v>69600</v>
          </cell>
          <cell r="W3638">
            <v>75700</v>
          </cell>
        </row>
        <row r="3639">
          <cell r="P3639" t="str">
            <v>___</v>
          </cell>
          <cell r="Q3639" t="str">
            <v/>
          </cell>
          <cell r="T3639">
            <v>0</v>
          </cell>
          <cell r="U3639">
            <v>0</v>
          </cell>
          <cell r="W3639">
            <v>0</v>
          </cell>
        </row>
        <row r="3640">
          <cell r="P3640" t="str">
            <v>___</v>
          </cell>
          <cell r="T3640">
            <v>0</v>
          </cell>
          <cell r="U3640">
            <v>0</v>
          </cell>
          <cell r="W3640">
            <v>0</v>
          </cell>
        </row>
        <row r="3641">
          <cell r="P3641" t="str">
            <v>___</v>
          </cell>
          <cell r="T3641">
            <v>0</v>
          </cell>
          <cell r="U3641">
            <v>0</v>
          </cell>
          <cell r="W3641">
            <v>0</v>
          </cell>
        </row>
        <row r="3642">
          <cell r="P3642" t="str">
            <v>___</v>
          </cell>
          <cell r="T3642">
            <v>0</v>
          </cell>
          <cell r="U3642">
            <v>0</v>
          </cell>
          <cell r="W3642">
            <v>0</v>
          </cell>
        </row>
        <row r="3643">
          <cell r="P3643" t="str">
            <v>___</v>
          </cell>
          <cell r="T3643">
            <v>0</v>
          </cell>
          <cell r="U3643">
            <v>0</v>
          </cell>
          <cell r="W3643">
            <v>0</v>
          </cell>
        </row>
        <row r="3644">
          <cell r="P3644" t="str">
            <v>___</v>
          </cell>
          <cell r="T3644">
            <v>0</v>
          </cell>
          <cell r="U3644">
            <v>0</v>
          </cell>
          <cell r="W3644">
            <v>0</v>
          </cell>
        </row>
        <row r="3645">
          <cell r="P3645" t="str">
            <v>___H</v>
          </cell>
          <cell r="T3645">
            <v>0</v>
          </cell>
          <cell r="U3645">
            <v>0</v>
          </cell>
          <cell r="W3645">
            <v>0</v>
          </cell>
        </row>
        <row r="3646">
          <cell r="P3646" t="str">
            <v>___B</v>
          </cell>
          <cell r="T3646">
            <v>0</v>
          </cell>
          <cell r="U3646">
            <v>0</v>
          </cell>
          <cell r="W3646">
            <v>0</v>
          </cell>
        </row>
        <row r="3647">
          <cell r="P3647" t="str">
            <v>___L</v>
          </cell>
          <cell r="T3647" t="str">
            <v>Original</v>
          </cell>
          <cell r="U3647" t="str">
            <v>Revised</v>
          </cell>
          <cell r="W3647" t="str">
            <v>Original</v>
          </cell>
        </row>
        <row r="3648">
          <cell r="P3648" t="str">
            <v>___C</v>
          </cell>
          <cell r="T3648" t="str">
            <v>2012/13</v>
          </cell>
          <cell r="U3648" t="str">
            <v>2012/13</v>
          </cell>
          <cell r="W3648" t="str">
            <v>2013/14</v>
          </cell>
        </row>
        <row r="3649">
          <cell r="P3649" t="str">
            <v>___</v>
          </cell>
          <cell r="T3649">
            <v>0</v>
          </cell>
          <cell r="U3649">
            <v>0</v>
          </cell>
          <cell r="W3649">
            <v>0</v>
          </cell>
        </row>
        <row r="3650">
          <cell r="P3650" t="str">
            <v>___G</v>
          </cell>
          <cell r="T3650">
            <v>0</v>
          </cell>
          <cell r="U3650">
            <v>0</v>
          </cell>
          <cell r="W3650">
            <v>0</v>
          </cell>
        </row>
        <row r="3651">
          <cell r="P3651" t="str">
            <v>___</v>
          </cell>
          <cell r="T3651">
            <v>0</v>
          </cell>
          <cell r="U3651">
            <v>0</v>
          </cell>
          <cell r="W3651">
            <v>0</v>
          </cell>
        </row>
        <row r="3652">
          <cell r="P3652" t="str">
            <v>___</v>
          </cell>
          <cell r="T3652">
            <v>0</v>
          </cell>
          <cell r="U3652">
            <v>0</v>
          </cell>
          <cell r="W3652">
            <v>0</v>
          </cell>
        </row>
        <row r="3653">
          <cell r="P3653" t="str">
            <v>G005___2</v>
          </cell>
          <cell r="Q3653" t="str">
            <v>G0412000</v>
          </cell>
          <cell r="T3653">
            <v>200</v>
          </cell>
          <cell r="U3653">
            <v>200</v>
          </cell>
          <cell r="W3653">
            <v>200</v>
          </cell>
        </row>
        <row r="3654">
          <cell r="P3654" t="str">
            <v>G005___2</v>
          </cell>
          <cell r="Q3654" t="str">
            <v>G0412101</v>
          </cell>
          <cell r="T3654">
            <v>300</v>
          </cell>
          <cell r="U3654">
            <v>300</v>
          </cell>
          <cell r="W3654">
            <v>300</v>
          </cell>
        </row>
        <row r="3655">
          <cell r="P3655" t="str">
            <v>G005___2</v>
          </cell>
          <cell r="Q3655" t="str">
            <v>G0412103</v>
          </cell>
          <cell r="T3655">
            <v>13000</v>
          </cell>
          <cell r="U3655">
            <v>13000</v>
          </cell>
          <cell r="W3655">
            <v>13000</v>
          </cell>
        </row>
        <row r="3656">
          <cell r="P3656" t="str">
            <v>G005___2</v>
          </cell>
          <cell r="Q3656" t="str">
            <v>G0412104</v>
          </cell>
          <cell r="T3656">
            <v>1180</v>
          </cell>
          <cell r="U3656">
            <v>1190</v>
          </cell>
          <cell r="W3656">
            <v>1230</v>
          </cell>
        </row>
        <row r="3657">
          <cell r="P3657" t="str">
            <v>___</v>
          </cell>
          <cell r="Q3657" t="str">
            <v/>
          </cell>
          <cell r="T3657">
            <v>0</v>
          </cell>
          <cell r="U3657">
            <v>0</v>
          </cell>
          <cell r="W3657">
            <v>0</v>
          </cell>
        </row>
        <row r="3658">
          <cell r="P3658" t="str">
            <v>___</v>
          </cell>
          <cell r="Q3658" t="str">
            <v/>
          </cell>
          <cell r="T3658">
            <v>0</v>
          </cell>
          <cell r="U3658">
            <v>0</v>
          </cell>
          <cell r="W3658">
            <v>0</v>
          </cell>
        </row>
        <row r="3659">
          <cell r="P3659" t="str">
            <v>G005___4</v>
          </cell>
          <cell r="Q3659" t="str">
            <v>G0414400</v>
          </cell>
          <cell r="T3659">
            <v>1500</v>
          </cell>
          <cell r="U3659">
            <v>1500</v>
          </cell>
          <cell r="W3659">
            <v>1000</v>
          </cell>
        </row>
        <row r="3660">
          <cell r="P3660" t="str">
            <v>G005___4</v>
          </cell>
          <cell r="Q3660" t="str">
            <v>G0414600</v>
          </cell>
          <cell r="T3660">
            <v>150</v>
          </cell>
          <cell r="U3660">
            <v>150</v>
          </cell>
          <cell r="W3660">
            <v>150</v>
          </cell>
        </row>
        <row r="3661">
          <cell r="P3661" t="str">
            <v>___</v>
          </cell>
          <cell r="Q3661" t="str">
            <v/>
          </cell>
          <cell r="T3661">
            <v>0</v>
          </cell>
          <cell r="U3661">
            <v>0</v>
          </cell>
          <cell r="W3661">
            <v>0</v>
          </cell>
        </row>
        <row r="3662">
          <cell r="P3662" t="str">
            <v>___</v>
          </cell>
          <cell r="Q3662" t="str">
            <v/>
          </cell>
          <cell r="T3662">
            <v>0</v>
          </cell>
          <cell r="U3662">
            <v>0</v>
          </cell>
          <cell r="W3662">
            <v>0</v>
          </cell>
        </row>
        <row r="3663">
          <cell r="P3663" t="str">
            <v>___</v>
          </cell>
          <cell r="Q3663" t="str">
            <v/>
          </cell>
          <cell r="T3663">
            <v>0</v>
          </cell>
          <cell r="U3663">
            <v>0</v>
          </cell>
          <cell r="W3663">
            <v>0</v>
          </cell>
        </row>
        <row r="3664">
          <cell r="P3664" t="str">
            <v>___</v>
          </cell>
          <cell r="Q3664" t="str">
            <v/>
          </cell>
          <cell r="T3664">
            <v>0</v>
          </cell>
          <cell r="U3664">
            <v>0</v>
          </cell>
          <cell r="W3664">
            <v>0</v>
          </cell>
        </row>
        <row r="3665">
          <cell r="P3665" t="str">
            <v>___</v>
          </cell>
          <cell r="Q3665" t="str">
            <v/>
          </cell>
          <cell r="T3665">
            <v>0</v>
          </cell>
          <cell r="U3665">
            <v>0</v>
          </cell>
          <cell r="W3665">
            <v>0</v>
          </cell>
        </row>
        <row r="3666">
          <cell r="P3666" t="str">
            <v>G005___8</v>
          </cell>
          <cell r="Q3666" t="str">
            <v>G0418303</v>
          </cell>
          <cell r="T3666">
            <v>34500</v>
          </cell>
          <cell r="U3666">
            <v>36000</v>
          </cell>
          <cell r="W3666">
            <v>35300</v>
          </cell>
        </row>
        <row r="3667">
          <cell r="P3667" t="str">
            <v>___</v>
          </cell>
          <cell r="Q3667" t="str">
            <v/>
          </cell>
          <cell r="T3667">
            <v>0</v>
          </cell>
          <cell r="U3667">
            <v>0</v>
          </cell>
          <cell r="W3667">
            <v>0</v>
          </cell>
        </row>
        <row r="3668">
          <cell r="P3668" t="str">
            <v>___</v>
          </cell>
          <cell r="Q3668" t="str">
            <v/>
          </cell>
          <cell r="T3668">
            <v>0</v>
          </cell>
          <cell r="U3668">
            <v>0</v>
          </cell>
          <cell r="W3668">
            <v>0</v>
          </cell>
        </row>
        <row r="3669">
          <cell r="P3669" t="str">
            <v>___</v>
          </cell>
          <cell r="Q3669" t="str">
            <v/>
          </cell>
          <cell r="T3669">
            <v>0</v>
          </cell>
          <cell r="U3669">
            <v>0</v>
          </cell>
          <cell r="W3669">
            <v>0</v>
          </cell>
        </row>
        <row r="3670">
          <cell r="P3670" t="str">
            <v>___</v>
          </cell>
          <cell r="Q3670" t="str">
            <v/>
          </cell>
          <cell r="T3670">
            <v>0</v>
          </cell>
          <cell r="U3670">
            <v>0</v>
          </cell>
          <cell r="W3670">
            <v>0</v>
          </cell>
        </row>
        <row r="3671">
          <cell r="P3671" t="str">
            <v>___</v>
          </cell>
          <cell r="Q3671" t="str">
            <v/>
          </cell>
          <cell r="T3671">
            <v>0</v>
          </cell>
          <cell r="U3671">
            <v>0</v>
          </cell>
          <cell r="W3671">
            <v>0</v>
          </cell>
        </row>
        <row r="3672">
          <cell r="Q3672" t="str">
            <v/>
          </cell>
        </row>
        <row r="3673">
          <cell r="P3673" t="str">
            <v>G005___2</v>
          </cell>
          <cell r="Q3673" t="str">
            <v>G0412400</v>
          </cell>
          <cell r="T3673">
            <v>790</v>
          </cell>
          <cell r="U3673">
            <v>500</v>
          </cell>
          <cell r="W3673">
            <v>500</v>
          </cell>
        </row>
        <row r="3674">
          <cell r="Q3674" t="str">
            <v/>
          </cell>
        </row>
        <row r="3675">
          <cell r="Q3675" t="str">
            <v/>
          </cell>
        </row>
        <row r="3676">
          <cell r="P3676" t="str">
            <v>G005___5</v>
          </cell>
          <cell r="Q3676" t="str">
            <v>G0415100</v>
          </cell>
          <cell r="T3676">
            <v>1680</v>
          </cell>
          <cell r="U3676">
            <v>1680</v>
          </cell>
          <cell r="W3676">
            <v>1680</v>
          </cell>
        </row>
        <row r="3677">
          <cell r="Q3677" t="str">
            <v/>
          </cell>
        </row>
        <row r="3678">
          <cell r="P3678" t="str">
            <v>___</v>
          </cell>
          <cell r="T3678">
            <v>0</v>
          </cell>
          <cell r="U3678">
            <v>0</v>
          </cell>
          <cell r="W3678">
            <v>0</v>
          </cell>
        </row>
        <row r="3679">
          <cell r="P3679" t="str">
            <v>___</v>
          </cell>
          <cell r="T3679">
            <v>0</v>
          </cell>
          <cell r="U3679">
            <v>0</v>
          </cell>
          <cell r="W3679">
            <v>0</v>
          </cell>
        </row>
        <row r="3680">
          <cell r="P3680" t="str">
            <v>___</v>
          </cell>
          <cell r="T3680">
            <v>0</v>
          </cell>
          <cell r="U3680">
            <v>0</v>
          </cell>
          <cell r="W3680">
            <v>0</v>
          </cell>
        </row>
        <row r="3681">
          <cell r="P3681" t="str">
            <v>___</v>
          </cell>
          <cell r="T3681">
            <v>0</v>
          </cell>
          <cell r="U3681">
            <v>0</v>
          </cell>
          <cell r="W3681">
            <v>0</v>
          </cell>
        </row>
        <row r="3682">
          <cell r="P3682" t="str">
            <v>___</v>
          </cell>
          <cell r="T3682">
            <v>0</v>
          </cell>
          <cell r="U3682">
            <v>0</v>
          </cell>
          <cell r="W3682">
            <v>0</v>
          </cell>
        </row>
        <row r="3684">
          <cell r="P3684" t="str">
            <v>___H</v>
          </cell>
          <cell r="T3684">
            <v>0</v>
          </cell>
          <cell r="U3684">
            <v>0</v>
          </cell>
          <cell r="W3684">
            <v>0</v>
          </cell>
        </row>
        <row r="3685">
          <cell r="P3685" t="str">
            <v>___B</v>
          </cell>
          <cell r="T3685">
            <v>0</v>
          </cell>
          <cell r="U3685">
            <v>0</v>
          </cell>
          <cell r="W3685">
            <v>0</v>
          </cell>
        </row>
        <row r="3686">
          <cell r="P3686" t="str">
            <v>___L</v>
          </cell>
          <cell r="T3686" t="str">
            <v>Original</v>
          </cell>
          <cell r="U3686" t="str">
            <v>Revised</v>
          </cell>
          <cell r="W3686" t="str">
            <v>Original</v>
          </cell>
        </row>
        <row r="3687">
          <cell r="P3687" t="str">
            <v>___C</v>
          </cell>
          <cell r="T3687" t="str">
            <v>2012/13</v>
          </cell>
          <cell r="U3687" t="str">
            <v>2012/13</v>
          </cell>
          <cell r="W3687" t="str">
            <v>2013/14</v>
          </cell>
        </row>
        <row r="3688">
          <cell r="P3688" t="str">
            <v>___</v>
          </cell>
          <cell r="T3688">
            <v>0</v>
          </cell>
          <cell r="U3688">
            <v>0</v>
          </cell>
          <cell r="W3688">
            <v>0</v>
          </cell>
        </row>
        <row r="3689">
          <cell r="P3689" t="str">
            <v>___G</v>
          </cell>
          <cell r="T3689">
            <v>0</v>
          </cell>
          <cell r="U3689">
            <v>0</v>
          </cell>
          <cell r="W3689">
            <v>0</v>
          </cell>
        </row>
        <row r="3690">
          <cell r="P3690" t="str">
            <v>___</v>
          </cell>
          <cell r="T3690">
            <v>0</v>
          </cell>
          <cell r="U3690">
            <v>0</v>
          </cell>
          <cell r="W3690">
            <v>0</v>
          </cell>
        </row>
        <row r="3691">
          <cell r="P3691" t="str">
            <v>___</v>
          </cell>
          <cell r="T3691">
            <v>0</v>
          </cell>
          <cell r="U3691">
            <v>0</v>
          </cell>
          <cell r="W3691">
            <v>0</v>
          </cell>
        </row>
        <row r="3692">
          <cell r="P3692" t="str">
            <v>G005___2</v>
          </cell>
          <cell r="Q3692" t="str">
            <v>G0422000</v>
          </cell>
          <cell r="T3692">
            <v>100</v>
          </cell>
          <cell r="U3692">
            <v>100</v>
          </cell>
          <cell r="W3692">
            <v>100</v>
          </cell>
        </row>
        <row r="3693">
          <cell r="P3693" t="str">
            <v>G005___2</v>
          </cell>
          <cell r="Q3693" t="str">
            <v>G0422100</v>
          </cell>
          <cell r="T3693">
            <v>1000</v>
          </cell>
          <cell r="U3693">
            <v>1000</v>
          </cell>
          <cell r="W3693">
            <v>1000</v>
          </cell>
        </row>
        <row r="3694">
          <cell r="P3694" t="str">
            <v>G005___2</v>
          </cell>
          <cell r="Q3694" t="str">
            <v>G0422101</v>
          </cell>
          <cell r="T3694">
            <v>500</v>
          </cell>
          <cell r="U3694">
            <v>500</v>
          </cell>
          <cell r="W3694">
            <v>500</v>
          </cell>
        </row>
        <row r="3695">
          <cell r="P3695" t="str">
            <v>G005___2</v>
          </cell>
          <cell r="Q3695" t="str">
            <v>G0422104</v>
          </cell>
          <cell r="T3695">
            <v>5480</v>
          </cell>
          <cell r="U3695">
            <v>1140</v>
          </cell>
          <cell r="W3695">
            <v>1560</v>
          </cell>
        </row>
        <row r="3696">
          <cell r="P3696" t="str">
            <v>___</v>
          </cell>
          <cell r="Q3696" t="str">
            <v/>
          </cell>
          <cell r="T3696">
            <v>0</v>
          </cell>
          <cell r="U3696">
            <v>0</v>
          </cell>
          <cell r="W3696">
            <v>0</v>
          </cell>
        </row>
        <row r="3697">
          <cell r="P3697" t="str">
            <v>___</v>
          </cell>
          <cell r="Q3697" t="str">
            <v/>
          </cell>
          <cell r="T3697">
            <v>0</v>
          </cell>
          <cell r="U3697">
            <v>0</v>
          </cell>
          <cell r="W3697">
            <v>0</v>
          </cell>
        </row>
        <row r="3698">
          <cell r="P3698" t="str">
            <v>G005___4</v>
          </cell>
          <cell r="Q3698" t="str">
            <v>G0424400</v>
          </cell>
          <cell r="T3698">
            <v>2500</v>
          </cell>
          <cell r="U3698">
            <v>1500</v>
          </cell>
          <cell r="W3698">
            <v>2500</v>
          </cell>
        </row>
        <row r="3699">
          <cell r="P3699" t="str">
            <v>___</v>
          </cell>
          <cell r="Q3699" t="str">
            <v/>
          </cell>
          <cell r="T3699">
            <v>0</v>
          </cell>
          <cell r="U3699">
            <v>0</v>
          </cell>
          <cell r="W3699">
            <v>0</v>
          </cell>
        </row>
        <row r="3700">
          <cell r="P3700" t="str">
            <v>___</v>
          </cell>
          <cell r="Q3700" t="str">
            <v/>
          </cell>
          <cell r="T3700">
            <v>0</v>
          </cell>
          <cell r="U3700">
            <v>0</v>
          </cell>
          <cell r="W3700">
            <v>0</v>
          </cell>
        </row>
        <row r="3701">
          <cell r="P3701" t="str">
            <v>___</v>
          </cell>
          <cell r="Q3701" t="str">
            <v/>
          </cell>
          <cell r="T3701">
            <v>0</v>
          </cell>
          <cell r="U3701">
            <v>0</v>
          </cell>
          <cell r="W3701">
            <v>0</v>
          </cell>
        </row>
        <row r="3702">
          <cell r="P3702" t="str">
            <v>___</v>
          </cell>
          <cell r="Q3702" t="str">
            <v/>
          </cell>
          <cell r="T3702">
            <v>0</v>
          </cell>
          <cell r="U3702">
            <v>0</v>
          </cell>
          <cell r="W3702">
            <v>0</v>
          </cell>
        </row>
        <row r="3703">
          <cell r="P3703" t="str">
            <v>___</v>
          </cell>
          <cell r="Q3703" t="str">
            <v/>
          </cell>
          <cell r="T3703">
            <v>0</v>
          </cell>
          <cell r="U3703">
            <v>0</v>
          </cell>
          <cell r="W3703">
            <v>0</v>
          </cell>
        </row>
        <row r="3704">
          <cell r="P3704" t="str">
            <v>G005___8</v>
          </cell>
          <cell r="Q3704" t="str">
            <v>G0428303</v>
          </cell>
          <cell r="T3704">
            <v>65570</v>
          </cell>
          <cell r="U3704">
            <v>59070</v>
          </cell>
          <cell r="W3704">
            <v>61000</v>
          </cell>
        </row>
        <row r="3705">
          <cell r="P3705" t="str">
            <v>___</v>
          </cell>
          <cell r="Q3705" t="str">
            <v/>
          </cell>
          <cell r="T3705">
            <v>0</v>
          </cell>
          <cell r="U3705">
            <v>0</v>
          </cell>
          <cell r="W3705">
            <v>0</v>
          </cell>
        </row>
        <row r="3706">
          <cell r="P3706" t="str">
            <v>___</v>
          </cell>
          <cell r="Q3706" t="str">
            <v/>
          </cell>
          <cell r="T3706">
            <v>0</v>
          </cell>
          <cell r="U3706">
            <v>0</v>
          </cell>
          <cell r="W3706">
            <v>0</v>
          </cell>
        </row>
        <row r="3707">
          <cell r="P3707" t="str">
            <v>___</v>
          </cell>
          <cell r="Q3707" t="str">
            <v/>
          </cell>
          <cell r="T3707">
            <v>0</v>
          </cell>
          <cell r="U3707">
            <v>0</v>
          </cell>
          <cell r="W3707">
            <v>0</v>
          </cell>
        </row>
        <row r="3708">
          <cell r="P3708" t="str">
            <v>___</v>
          </cell>
          <cell r="Q3708" t="str">
            <v/>
          </cell>
          <cell r="T3708">
            <v>0</v>
          </cell>
          <cell r="U3708">
            <v>0</v>
          </cell>
          <cell r="W3708">
            <v>0</v>
          </cell>
        </row>
        <row r="3709">
          <cell r="P3709" t="str">
            <v>___</v>
          </cell>
          <cell r="Q3709" t="str">
            <v/>
          </cell>
          <cell r="T3709">
            <v>0</v>
          </cell>
          <cell r="U3709">
            <v>0</v>
          </cell>
          <cell r="W3709">
            <v>0</v>
          </cell>
        </row>
        <row r="3710">
          <cell r="P3710" t="str">
            <v>___</v>
          </cell>
          <cell r="Q3710" t="str">
            <v/>
          </cell>
          <cell r="T3710">
            <v>0</v>
          </cell>
          <cell r="U3710">
            <v>0</v>
          </cell>
          <cell r="W3710">
            <v>0</v>
          </cell>
        </row>
        <row r="3711">
          <cell r="P3711" t="str">
            <v>G005___2</v>
          </cell>
          <cell r="Q3711" t="str">
            <v>G0422400</v>
          </cell>
          <cell r="T3711">
            <v>1350</v>
          </cell>
          <cell r="U3711">
            <v>1850</v>
          </cell>
          <cell r="W3711">
            <v>1890</v>
          </cell>
        </row>
        <row r="3712">
          <cell r="P3712" t="str">
            <v>___</v>
          </cell>
          <cell r="Q3712" t="str">
            <v/>
          </cell>
          <cell r="T3712">
            <v>0</v>
          </cell>
          <cell r="U3712">
            <v>0</v>
          </cell>
          <cell r="W3712">
            <v>0</v>
          </cell>
        </row>
        <row r="3713">
          <cell r="P3713" t="str">
            <v>___</v>
          </cell>
          <cell r="Q3713" t="str">
            <v/>
          </cell>
          <cell r="T3713">
            <v>0</v>
          </cell>
          <cell r="U3713">
            <v>0</v>
          </cell>
          <cell r="W3713">
            <v>0</v>
          </cell>
        </row>
        <row r="3714">
          <cell r="P3714" t="str">
            <v>G005___5</v>
          </cell>
          <cell r="Q3714" t="str">
            <v>G0425100</v>
          </cell>
          <cell r="T3714">
            <v>3690</v>
          </cell>
          <cell r="U3714">
            <v>3690</v>
          </cell>
          <cell r="W3714">
            <v>3690</v>
          </cell>
        </row>
        <row r="3715">
          <cell r="P3715" t="str">
            <v>___</v>
          </cell>
          <cell r="Q3715" t="str">
            <v/>
          </cell>
          <cell r="T3715">
            <v>0</v>
          </cell>
          <cell r="U3715">
            <v>0</v>
          </cell>
          <cell r="W3715">
            <v>0</v>
          </cell>
        </row>
        <row r="3716">
          <cell r="P3716" t="str">
            <v>___</v>
          </cell>
          <cell r="T3716">
            <v>0</v>
          </cell>
          <cell r="U3716">
            <v>0</v>
          </cell>
          <cell r="W3716">
            <v>0</v>
          </cell>
        </row>
        <row r="3717">
          <cell r="P3717" t="str">
            <v>___</v>
          </cell>
          <cell r="T3717">
            <v>0</v>
          </cell>
          <cell r="U3717">
            <v>0</v>
          </cell>
          <cell r="W3717">
            <v>0</v>
          </cell>
        </row>
        <row r="3718">
          <cell r="P3718" t="str">
            <v>___</v>
          </cell>
          <cell r="T3718">
            <v>0</v>
          </cell>
          <cell r="U3718">
            <v>0</v>
          </cell>
          <cell r="W3718">
            <v>0</v>
          </cell>
        </row>
        <row r="3719">
          <cell r="P3719" t="str">
            <v>___</v>
          </cell>
          <cell r="Q3719" t="str">
            <v/>
          </cell>
          <cell r="T3719">
            <v>0</v>
          </cell>
          <cell r="U3719">
            <v>0</v>
          </cell>
          <cell r="W3719">
            <v>0</v>
          </cell>
        </row>
        <row r="3720">
          <cell r="P3720" t="str">
            <v>___</v>
          </cell>
          <cell r="T3720">
            <v>0</v>
          </cell>
          <cell r="U3720">
            <v>0</v>
          </cell>
          <cell r="W3720">
            <v>0</v>
          </cell>
        </row>
        <row r="3721">
          <cell r="P3721" t="str">
            <v>___H</v>
          </cell>
          <cell r="T3721">
            <v>0</v>
          </cell>
          <cell r="U3721">
            <v>0</v>
          </cell>
          <cell r="W3721">
            <v>0</v>
          </cell>
        </row>
        <row r="3722">
          <cell r="P3722" t="str">
            <v>___B</v>
          </cell>
          <cell r="T3722">
            <v>0</v>
          </cell>
          <cell r="U3722">
            <v>0</v>
          </cell>
          <cell r="W3722">
            <v>0</v>
          </cell>
        </row>
        <row r="3723">
          <cell r="P3723" t="str">
            <v>___L</v>
          </cell>
          <cell r="T3723" t="str">
            <v>Original</v>
          </cell>
          <cell r="U3723" t="str">
            <v>Revised</v>
          </cell>
          <cell r="W3723" t="str">
            <v>Original</v>
          </cell>
        </row>
        <row r="3724">
          <cell r="P3724" t="str">
            <v>___C</v>
          </cell>
          <cell r="T3724" t="str">
            <v>2012/13</v>
          </cell>
          <cell r="U3724" t="str">
            <v>2012/13</v>
          </cell>
          <cell r="W3724" t="str">
            <v>2013/14</v>
          </cell>
        </row>
        <row r="3725">
          <cell r="P3725" t="str">
            <v>___</v>
          </cell>
          <cell r="T3725">
            <v>0</v>
          </cell>
          <cell r="U3725">
            <v>0</v>
          </cell>
          <cell r="W3725">
            <v>0</v>
          </cell>
        </row>
        <row r="3726">
          <cell r="P3726" t="str">
            <v>___G</v>
          </cell>
          <cell r="T3726">
            <v>0</v>
          </cell>
          <cell r="U3726">
            <v>0</v>
          </cell>
          <cell r="W3726">
            <v>0</v>
          </cell>
        </row>
        <row r="3727">
          <cell r="Q3727" t="str">
            <v/>
          </cell>
        </row>
        <row r="3728">
          <cell r="Q3728" t="str">
            <v/>
          </cell>
        </row>
        <row r="3729">
          <cell r="P3729" t="str">
            <v>G005___2</v>
          </cell>
          <cell r="Q3729" t="str">
            <v>G0432400</v>
          </cell>
          <cell r="T3729">
            <v>70</v>
          </cell>
          <cell r="U3729">
            <v>50</v>
          </cell>
          <cell r="W3729">
            <v>50</v>
          </cell>
        </row>
        <row r="3733">
          <cell r="P3733" t="str">
            <v>___</v>
          </cell>
          <cell r="T3733">
            <v>0</v>
          </cell>
          <cell r="U3733">
            <v>0</v>
          </cell>
          <cell r="W3733">
            <v>0</v>
          </cell>
        </row>
        <row r="3734">
          <cell r="P3734" t="str">
            <v>___</v>
          </cell>
          <cell r="T3734">
            <v>0</v>
          </cell>
          <cell r="U3734">
            <v>0</v>
          </cell>
          <cell r="W3734">
            <v>0</v>
          </cell>
        </row>
        <row r="3735">
          <cell r="P3735" t="str">
            <v>___</v>
          </cell>
          <cell r="T3735">
            <v>0</v>
          </cell>
          <cell r="U3735">
            <v>0</v>
          </cell>
          <cell r="W3735">
            <v>0</v>
          </cell>
        </row>
        <row r="3736">
          <cell r="P3736" t="str">
            <v>___</v>
          </cell>
          <cell r="T3736">
            <v>0</v>
          </cell>
          <cell r="U3736">
            <v>0</v>
          </cell>
          <cell r="W3736">
            <v>0</v>
          </cell>
        </row>
        <row r="3737">
          <cell r="P3737" t="str">
            <v>___L</v>
          </cell>
          <cell r="T3737" t="str">
            <v>Original</v>
          </cell>
          <cell r="U3737" t="str">
            <v>Revised</v>
          </cell>
          <cell r="W3737" t="str">
            <v>Original</v>
          </cell>
        </row>
        <row r="3738">
          <cell r="P3738" t="str">
            <v>___C</v>
          </cell>
          <cell r="T3738" t="str">
            <v>2012/13</v>
          </cell>
          <cell r="U3738" t="str">
            <v>2012/13</v>
          </cell>
          <cell r="W3738" t="str">
            <v>2012/13</v>
          </cell>
        </row>
        <row r="3739">
          <cell r="P3739" t="str">
            <v>___</v>
          </cell>
          <cell r="T3739">
            <v>0</v>
          </cell>
          <cell r="U3739">
            <v>0</v>
          </cell>
          <cell r="W3739">
            <v>0</v>
          </cell>
        </row>
        <row r="3740">
          <cell r="P3740" t="str">
            <v>___G</v>
          </cell>
          <cell r="T3740">
            <v>0</v>
          </cell>
          <cell r="U3740">
            <v>0</v>
          </cell>
          <cell r="W3740">
            <v>0</v>
          </cell>
        </row>
        <row r="3741">
          <cell r="P3741" t="str">
            <v>___</v>
          </cell>
          <cell r="Q3741" t="str">
            <v/>
          </cell>
          <cell r="T3741">
            <v>0</v>
          </cell>
          <cell r="U3741">
            <v>0</v>
          </cell>
          <cell r="W3741">
            <v>0</v>
          </cell>
        </row>
        <row r="3742">
          <cell r="Q3742" t="str">
            <v/>
          </cell>
        </row>
        <row r="3743">
          <cell r="P3743" t="str">
            <v>G005___2</v>
          </cell>
          <cell r="Q3743" t="str">
            <v>G0442400</v>
          </cell>
          <cell r="T3743">
            <v>210</v>
          </cell>
          <cell r="U3743">
            <v>250</v>
          </cell>
          <cell r="W3743">
            <v>250</v>
          </cell>
        </row>
        <row r="3744">
          <cell r="Q3744" t="str">
            <v/>
          </cell>
        </row>
        <row r="3745">
          <cell r="P3745" t="str">
            <v>___</v>
          </cell>
          <cell r="Q3745" t="str">
            <v/>
          </cell>
          <cell r="T3745">
            <v>0</v>
          </cell>
          <cell r="U3745">
            <v>0</v>
          </cell>
          <cell r="W3745">
            <v>0</v>
          </cell>
        </row>
        <row r="3746">
          <cell r="P3746" t="str">
            <v>G005___7</v>
          </cell>
          <cell r="Q3746" t="str">
            <v>G0447000</v>
          </cell>
          <cell r="T3746">
            <v>0</v>
          </cell>
          <cell r="U3746">
            <v>0</v>
          </cell>
          <cell r="W3746">
            <v>0</v>
          </cell>
        </row>
        <row r="3747">
          <cell r="P3747" t="str">
            <v>___</v>
          </cell>
          <cell r="T3747">
            <v>0</v>
          </cell>
          <cell r="U3747">
            <v>0</v>
          </cell>
          <cell r="W3747">
            <v>0</v>
          </cell>
        </row>
        <row r="3748">
          <cell r="P3748" t="str">
            <v>___</v>
          </cell>
          <cell r="T3748">
            <v>0</v>
          </cell>
          <cell r="U3748">
            <v>0</v>
          </cell>
          <cell r="W3748">
            <v>0</v>
          </cell>
        </row>
        <row r="3749">
          <cell r="P3749" t="str">
            <v>___</v>
          </cell>
          <cell r="T3749">
            <v>0</v>
          </cell>
          <cell r="U3749">
            <v>0</v>
          </cell>
          <cell r="W3749">
            <v>0</v>
          </cell>
        </row>
        <row r="3750">
          <cell r="P3750" t="str">
            <v>___</v>
          </cell>
          <cell r="T3750">
            <v>0</v>
          </cell>
          <cell r="U3750">
            <v>0</v>
          </cell>
          <cell r="W3750">
            <v>0</v>
          </cell>
        </row>
        <row r="3751">
          <cell r="P3751" t="str">
            <v>___</v>
          </cell>
          <cell r="T3751">
            <v>0</v>
          </cell>
          <cell r="U3751">
            <v>0</v>
          </cell>
          <cell r="W3751">
            <v>0</v>
          </cell>
        </row>
        <row r="3752">
          <cell r="P3752" t="str">
            <v>___</v>
          </cell>
          <cell r="T3752">
            <v>0</v>
          </cell>
          <cell r="U3752">
            <v>0</v>
          </cell>
          <cell r="W3752">
            <v>0</v>
          </cell>
        </row>
        <row r="3753">
          <cell r="P3753" t="str">
            <v>___H</v>
          </cell>
          <cell r="T3753">
            <v>0</v>
          </cell>
          <cell r="U3753">
            <v>0</v>
          </cell>
          <cell r="W3753">
            <v>0</v>
          </cell>
        </row>
        <row r="3754">
          <cell r="P3754" t="str">
            <v>___B</v>
          </cell>
          <cell r="T3754">
            <v>0</v>
          </cell>
          <cell r="U3754">
            <v>0</v>
          </cell>
          <cell r="W3754">
            <v>0</v>
          </cell>
        </row>
        <row r="3755">
          <cell r="P3755" t="str">
            <v>___L</v>
          </cell>
          <cell r="T3755" t="str">
            <v>Original</v>
          </cell>
          <cell r="U3755" t="str">
            <v>Revised</v>
          </cell>
          <cell r="W3755" t="str">
            <v>Original</v>
          </cell>
        </row>
        <row r="3756">
          <cell r="P3756" t="str">
            <v>___C</v>
          </cell>
          <cell r="T3756" t="str">
            <v>2012/13</v>
          </cell>
          <cell r="U3756" t="str">
            <v>2012/13</v>
          </cell>
          <cell r="W3756" t="str">
            <v>2013/14</v>
          </cell>
        </row>
        <row r="3757">
          <cell r="P3757" t="str">
            <v>___</v>
          </cell>
          <cell r="T3757">
            <v>0</v>
          </cell>
          <cell r="U3757">
            <v>0</v>
          </cell>
          <cell r="W3757">
            <v>0</v>
          </cell>
        </row>
        <row r="3758">
          <cell r="P3758" t="str">
            <v>___G</v>
          </cell>
          <cell r="T3758">
            <v>0</v>
          </cell>
          <cell r="U3758">
            <v>0</v>
          </cell>
          <cell r="W3758">
            <v>0</v>
          </cell>
        </row>
        <row r="3759">
          <cell r="P3759" t="str">
            <v>___</v>
          </cell>
          <cell r="T3759">
            <v>0</v>
          </cell>
          <cell r="U3759">
            <v>0</v>
          </cell>
          <cell r="W3759">
            <v>0</v>
          </cell>
        </row>
        <row r="3760">
          <cell r="P3760" t="str">
            <v>___</v>
          </cell>
          <cell r="T3760">
            <v>0</v>
          </cell>
          <cell r="U3760">
            <v>0</v>
          </cell>
          <cell r="W3760">
            <v>0</v>
          </cell>
        </row>
        <row r="3761">
          <cell r="P3761" t="str">
            <v>G005___8</v>
          </cell>
          <cell r="Q3761" t="str">
            <v>G0458303</v>
          </cell>
          <cell r="T3761">
            <v>90000</v>
          </cell>
          <cell r="U3761">
            <v>93000</v>
          </cell>
          <cell r="W3761">
            <v>93000</v>
          </cell>
        </row>
        <row r="3762">
          <cell r="P3762" t="str">
            <v>___</v>
          </cell>
          <cell r="T3762">
            <v>0</v>
          </cell>
          <cell r="U3762">
            <v>0</v>
          </cell>
          <cell r="W3762">
            <v>0</v>
          </cell>
        </row>
        <row r="3763">
          <cell r="P3763" t="str">
            <v>___</v>
          </cell>
          <cell r="T3763">
            <v>0</v>
          </cell>
          <cell r="U3763">
            <v>0</v>
          </cell>
          <cell r="W3763">
            <v>0</v>
          </cell>
        </row>
        <row r="3764">
          <cell r="P3764" t="str">
            <v>___</v>
          </cell>
          <cell r="T3764">
            <v>0</v>
          </cell>
          <cell r="U3764">
            <v>0</v>
          </cell>
          <cell r="W3764">
            <v>0</v>
          </cell>
        </row>
        <row r="3765">
          <cell r="P3765" t="str">
            <v>___</v>
          </cell>
          <cell r="T3765">
            <v>0</v>
          </cell>
          <cell r="U3765">
            <v>0</v>
          </cell>
          <cell r="W3765">
            <v>0</v>
          </cell>
        </row>
        <row r="3766">
          <cell r="P3766" t="str">
            <v>___</v>
          </cell>
          <cell r="T3766">
            <v>0</v>
          </cell>
          <cell r="U3766">
            <v>0</v>
          </cell>
          <cell r="W3766">
            <v>0</v>
          </cell>
        </row>
        <row r="3767">
          <cell r="P3767" t="str">
            <v>___</v>
          </cell>
          <cell r="T3767">
            <v>0</v>
          </cell>
          <cell r="U3767">
            <v>0</v>
          </cell>
          <cell r="W3767">
            <v>0</v>
          </cell>
        </row>
        <row r="3768">
          <cell r="P3768" t="str">
            <v>___</v>
          </cell>
          <cell r="T3768">
            <v>0</v>
          </cell>
          <cell r="U3768">
            <v>0</v>
          </cell>
          <cell r="W3768">
            <v>0</v>
          </cell>
        </row>
        <row r="3769">
          <cell r="P3769" t="str">
            <v>___L</v>
          </cell>
          <cell r="T3769" t="str">
            <v>Original</v>
          </cell>
          <cell r="U3769" t="str">
            <v>Revised</v>
          </cell>
          <cell r="W3769" t="str">
            <v>Original</v>
          </cell>
        </row>
        <row r="3770">
          <cell r="P3770" t="str">
            <v>___C</v>
          </cell>
          <cell r="T3770" t="str">
            <v>2012/13</v>
          </cell>
          <cell r="U3770" t="str">
            <v>2012/13</v>
          </cell>
          <cell r="W3770" t="str">
            <v>2013/14</v>
          </cell>
        </row>
        <row r="3771">
          <cell r="P3771" t="str">
            <v>___</v>
          </cell>
          <cell r="T3771">
            <v>0</v>
          </cell>
          <cell r="U3771">
            <v>0</v>
          </cell>
          <cell r="W3771">
            <v>0</v>
          </cell>
        </row>
        <row r="3772">
          <cell r="P3772" t="str">
            <v>___G</v>
          </cell>
          <cell r="T3772">
            <v>0</v>
          </cell>
          <cell r="U3772">
            <v>0</v>
          </cell>
          <cell r="W3772">
            <v>0</v>
          </cell>
        </row>
        <row r="3773">
          <cell r="P3773" t="str">
            <v>___</v>
          </cell>
          <cell r="T3773">
            <v>0</v>
          </cell>
          <cell r="U3773">
            <v>0</v>
          </cell>
          <cell r="W3773">
            <v>0</v>
          </cell>
        </row>
        <row r="3774">
          <cell r="P3774" t="str">
            <v>___</v>
          </cell>
          <cell r="T3774">
            <v>0</v>
          </cell>
          <cell r="U3774">
            <v>0</v>
          </cell>
          <cell r="W3774">
            <v>0</v>
          </cell>
        </row>
        <row r="3775">
          <cell r="P3775" t="str">
            <v>G005___2</v>
          </cell>
          <cell r="Q3775" t="str">
            <v>G0462000</v>
          </cell>
          <cell r="T3775">
            <v>16260</v>
          </cell>
          <cell r="U3775">
            <v>16160</v>
          </cell>
          <cell r="W3775">
            <v>16260</v>
          </cell>
        </row>
        <row r="3776">
          <cell r="P3776" t="str">
            <v>G005___2</v>
          </cell>
          <cell r="Q3776" t="str">
            <v>G0462101</v>
          </cell>
          <cell r="T3776">
            <v>1500</v>
          </cell>
          <cell r="U3776">
            <v>2500</v>
          </cell>
          <cell r="W3776">
            <v>1500</v>
          </cell>
        </row>
        <row r="3777">
          <cell r="P3777" t="str">
            <v>G005___2</v>
          </cell>
          <cell r="Q3777" t="str">
            <v>G0462104</v>
          </cell>
          <cell r="T3777">
            <v>37580</v>
          </cell>
          <cell r="U3777">
            <v>37390</v>
          </cell>
          <cell r="W3777">
            <v>41280</v>
          </cell>
        </row>
        <row r="3778">
          <cell r="P3778" t="str">
            <v>G005___2</v>
          </cell>
          <cell r="Q3778" t="str">
            <v>G0462105</v>
          </cell>
          <cell r="T3778">
            <v>2100</v>
          </cell>
          <cell r="U3778">
            <v>2100</v>
          </cell>
          <cell r="W3778">
            <v>2100</v>
          </cell>
        </row>
        <row r="3779">
          <cell r="P3779" t="str">
            <v>___</v>
          </cell>
          <cell r="Q3779" t="str">
            <v/>
          </cell>
          <cell r="T3779">
            <v>0</v>
          </cell>
          <cell r="U3779">
            <v>0</v>
          </cell>
          <cell r="W3779">
            <v>0</v>
          </cell>
        </row>
        <row r="3780">
          <cell r="P3780" t="str">
            <v>___</v>
          </cell>
          <cell r="Q3780" t="str">
            <v/>
          </cell>
          <cell r="T3780">
            <v>0</v>
          </cell>
          <cell r="U3780">
            <v>0</v>
          </cell>
          <cell r="W3780">
            <v>0</v>
          </cell>
        </row>
        <row r="3781">
          <cell r="P3781" t="str">
            <v>G005___4</v>
          </cell>
          <cell r="Q3781" t="str">
            <v>G0464400</v>
          </cell>
          <cell r="T3781">
            <v>9000</v>
          </cell>
          <cell r="U3781">
            <v>10000</v>
          </cell>
          <cell r="W3781">
            <v>9000</v>
          </cell>
        </row>
        <row r="3782">
          <cell r="P3782" t="str">
            <v>___</v>
          </cell>
          <cell r="Q3782" t="str">
            <v/>
          </cell>
          <cell r="T3782">
            <v>0</v>
          </cell>
          <cell r="U3782">
            <v>0</v>
          </cell>
          <cell r="W3782">
            <v>0</v>
          </cell>
        </row>
        <row r="3783">
          <cell r="P3783" t="str">
            <v>___</v>
          </cell>
          <cell r="Q3783" t="str">
            <v/>
          </cell>
          <cell r="T3783">
            <v>0</v>
          </cell>
          <cell r="U3783">
            <v>0</v>
          </cell>
          <cell r="W3783">
            <v>0</v>
          </cell>
        </row>
        <row r="3784">
          <cell r="P3784" t="str">
            <v>___</v>
          </cell>
          <cell r="Q3784" t="str">
            <v/>
          </cell>
          <cell r="T3784">
            <v>0</v>
          </cell>
          <cell r="U3784">
            <v>0</v>
          </cell>
          <cell r="W3784">
            <v>0</v>
          </cell>
        </row>
        <row r="3785">
          <cell r="P3785" t="str">
            <v>___</v>
          </cell>
          <cell r="Q3785" t="str">
            <v/>
          </cell>
          <cell r="T3785">
            <v>0</v>
          </cell>
          <cell r="U3785">
            <v>0</v>
          </cell>
          <cell r="W3785">
            <v>0</v>
          </cell>
        </row>
        <row r="3786">
          <cell r="P3786" t="str">
            <v>___</v>
          </cell>
          <cell r="Q3786" t="str">
            <v/>
          </cell>
          <cell r="T3786">
            <v>0</v>
          </cell>
          <cell r="U3786">
            <v>0</v>
          </cell>
          <cell r="W3786">
            <v>0</v>
          </cell>
        </row>
        <row r="3787">
          <cell r="P3787" t="str">
            <v>G005___8</v>
          </cell>
          <cell r="Q3787" t="str">
            <v>G0468200</v>
          </cell>
          <cell r="T3787">
            <v>16000</v>
          </cell>
          <cell r="U3787">
            <v>16000</v>
          </cell>
          <cell r="W3787">
            <v>16000</v>
          </cell>
        </row>
        <row r="3788">
          <cell r="P3788" t="str">
            <v>G005___8</v>
          </cell>
          <cell r="Q3788" t="str">
            <v>G0468303</v>
          </cell>
          <cell r="T3788">
            <v>231550</v>
          </cell>
          <cell r="U3788">
            <v>204550</v>
          </cell>
          <cell r="W3788">
            <v>209310</v>
          </cell>
        </row>
        <row r="3789">
          <cell r="P3789" t="str">
            <v>___</v>
          </cell>
          <cell r="Q3789" t="str">
            <v/>
          </cell>
          <cell r="T3789">
            <v>0</v>
          </cell>
          <cell r="U3789">
            <v>0</v>
          </cell>
          <cell r="W3789">
            <v>0</v>
          </cell>
        </row>
        <row r="3790">
          <cell r="P3790" t="str">
            <v>___</v>
          </cell>
          <cell r="Q3790" t="str">
            <v/>
          </cell>
          <cell r="T3790">
            <v>0</v>
          </cell>
          <cell r="U3790">
            <v>0</v>
          </cell>
          <cell r="W3790">
            <v>0</v>
          </cell>
        </row>
        <row r="3791">
          <cell r="P3791" t="str">
            <v>___</v>
          </cell>
          <cell r="Q3791" t="str">
            <v/>
          </cell>
          <cell r="T3791">
            <v>0</v>
          </cell>
          <cell r="U3791">
            <v>0</v>
          </cell>
          <cell r="W3791">
            <v>0</v>
          </cell>
        </row>
        <row r="3792">
          <cell r="P3792" t="str">
            <v>___</v>
          </cell>
          <cell r="Q3792" t="str">
            <v/>
          </cell>
          <cell r="T3792">
            <v>0</v>
          </cell>
          <cell r="U3792">
            <v>0</v>
          </cell>
          <cell r="W3792">
            <v>0</v>
          </cell>
        </row>
        <row r="3793">
          <cell r="P3793" t="str">
            <v>___</v>
          </cell>
          <cell r="Q3793" t="str">
            <v/>
          </cell>
          <cell r="T3793">
            <v>0</v>
          </cell>
          <cell r="U3793">
            <v>0</v>
          </cell>
          <cell r="W3793">
            <v>0</v>
          </cell>
        </row>
        <row r="3794">
          <cell r="Q3794" t="str">
            <v/>
          </cell>
        </row>
        <row r="3795">
          <cell r="P3795" t="str">
            <v>G005___2</v>
          </cell>
          <cell r="Q3795" t="str">
            <v>G0462400</v>
          </cell>
          <cell r="T3795">
            <v>910</v>
          </cell>
          <cell r="U3795">
            <v>1950</v>
          </cell>
          <cell r="W3795">
            <v>2050</v>
          </cell>
        </row>
        <row r="3796">
          <cell r="Q3796" t="str">
            <v/>
          </cell>
        </row>
        <row r="3797">
          <cell r="Q3797" t="str">
            <v/>
          </cell>
        </row>
        <row r="3798">
          <cell r="P3798" t="str">
            <v>G005___5</v>
          </cell>
          <cell r="Q3798" t="str">
            <v>G0465000</v>
          </cell>
          <cell r="T3798">
            <v>2720</v>
          </cell>
          <cell r="U3798">
            <v>0</v>
          </cell>
          <cell r="W3798">
            <v>0</v>
          </cell>
        </row>
        <row r="3799">
          <cell r="P3799" t="str">
            <v>G005___5</v>
          </cell>
          <cell r="Q3799" t="str">
            <v>G0465100</v>
          </cell>
          <cell r="T3799">
            <v>35040</v>
          </cell>
          <cell r="U3799">
            <v>35040</v>
          </cell>
          <cell r="W3799">
            <v>35040</v>
          </cell>
        </row>
        <row r="3800">
          <cell r="Q3800" t="str">
            <v/>
          </cell>
        </row>
        <row r="3801">
          <cell r="P3801" t="str">
            <v>___</v>
          </cell>
          <cell r="Q3801" t="str">
            <v/>
          </cell>
          <cell r="T3801">
            <v>0</v>
          </cell>
          <cell r="U3801">
            <v>0</v>
          </cell>
          <cell r="W3801">
            <v>0</v>
          </cell>
        </row>
        <row r="3802">
          <cell r="P3802" t="str">
            <v>G005___7</v>
          </cell>
          <cell r="Q3802" t="str">
            <v>G0467000</v>
          </cell>
          <cell r="T3802">
            <v>19200</v>
          </cell>
          <cell r="U3802">
            <v>15600</v>
          </cell>
          <cell r="W3802">
            <v>15600</v>
          </cell>
        </row>
        <row r="3803">
          <cell r="P3803" t="str">
            <v>___</v>
          </cell>
          <cell r="T3803">
            <v>0</v>
          </cell>
          <cell r="U3803">
            <v>0</v>
          </cell>
          <cell r="W3803">
            <v>0</v>
          </cell>
        </row>
        <row r="3804">
          <cell r="P3804" t="str">
            <v>___</v>
          </cell>
          <cell r="T3804">
            <v>0</v>
          </cell>
          <cell r="U3804">
            <v>0</v>
          </cell>
          <cell r="W3804">
            <v>0</v>
          </cell>
        </row>
        <row r="3805">
          <cell r="P3805" t="str">
            <v>___</v>
          </cell>
          <cell r="T3805">
            <v>0</v>
          </cell>
          <cell r="U3805">
            <v>0</v>
          </cell>
          <cell r="W3805">
            <v>0</v>
          </cell>
        </row>
        <row r="3806">
          <cell r="P3806" t="str">
            <v>___</v>
          </cell>
          <cell r="T3806">
            <v>0</v>
          </cell>
          <cell r="U3806">
            <v>0</v>
          </cell>
          <cell r="W3806">
            <v>0</v>
          </cell>
        </row>
        <row r="3807">
          <cell r="P3807" t="str">
            <v>___</v>
          </cell>
          <cell r="T3807">
            <v>0</v>
          </cell>
          <cell r="U3807">
            <v>0</v>
          </cell>
          <cell r="W3807">
            <v>0</v>
          </cell>
        </row>
        <row r="3808">
          <cell r="P3808" t="str">
            <v>___</v>
          </cell>
          <cell r="T3808">
            <v>0</v>
          </cell>
          <cell r="U3808">
            <v>0</v>
          </cell>
          <cell r="W3808">
            <v>0</v>
          </cell>
        </row>
        <row r="3809">
          <cell r="P3809" t="str">
            <v>___L</v>
          </cell>
          <cell r="T3809" t="str">
            <v>Original</v>
          </cell>
          <cell r="U3809" t="str">
            <v>Revised</v>
          </cell>
          <cell r="W3809" t="str">
            <v>Original</v>
          </cell>
        </row>
        <row r="3810">
          <cell r="P3810" t="str">
            <v>___C</v>
          </cell>
          <cell r="T3810" t="str">
            <v>2012/13</v>
          </cell>
          <cell r="U3810" t="str">
            <v>2012/13</v>
          </cell>
          <cell r="W3810" t="str">
            <v>2013/14</v>
          </cell>
        </row>
        <row r="3811">
          <cell r="P3811" t="str">
            <v>___</v>
          </cell>
          <cell r="T3811">
            <v>0</v>
          </cell>
          <cell r="U3811">
            <v>0</v>
          </cell>
          <cell r="W3811">
            <v>0</v>
          </cell>
        </row>
        <row r="3812">
          <cell r="P3812" t="str">
            <v>___G</v>
          </cell>
          <cell r="T3812">
            <v>0</v>
          </cell>
          <cell r="U3812">
            <v>0</v>
          </cell>
          <cell r="W3812">
            <v>0</v>
          </cell>
        </row>
        <row r="3813">
          <cell r="P3813" t="str">
            <v>___</v>
          </cell>
          <cell r="T3813">
            <v>0</v>
          </cell>
          <cell r="U3813">
            <v>0</v>
          </cell>
          <cell r="W3813">
            <v>0</v>
          </cell>
        </row>
        <row r="3814">
          <cell r="P3814" t="str">
            <v>___</v>
          </cell>
          <cell r="T3814">
            <v>0</v>
          </cell>
          <cell r="U3814">
            <v>0</v>
          </cell>
          <cell r="W3814">
            <v>0</v>
          </cell>
        </row>
        <row r="3815">
          <cell r="P3815" t="str">
            <v>G005___2</v>
          </cell>
          <cell r="Q3815" t="str">
            <v>G0482000</v>
          </cell>
          <cell r="T3815">
            <v>3000</v>
          </cell>
          <cell r="U3815">
            <v>2500</v>
          </cell>
          <cell r="W3815">
            <v>3000</v>
          </cell>
        </row>
        <row r="3816">
          <cell r="P3816" t="str">
            <v>G005___2</v>
          </cell>
          <cell r="Q3816" t="str">
            <v>G0482100</v>
          </cell>
          <cell r="T3816">
            <v>120</v>
          </cell>
          <cell r="U3816">
            <v>120</v>
          </cell>
          <cell r="W3816">
            <v>120</v>
          </cell>
        </row>
        <row r="3817">
          <cell r="P3817" t="str">
            <v>G005___2</v>
          </cell>
          <cell r="Q3817" t="str">
            <v>G0482101</v>
          </cell>
          <cell r="T3817">
            <v>500</v>
          </cell>
          <cell r="U3817">
            <v>3000</v>
          </cell>
          <cell r="W3817">
            <v>3000</v>
          </cell>
        </row>
        <row r="3818">
          <cell r="P3818" t="str">
            <v>G005___2</v>
          </cell>
          <cell r="Q3818" t="str">
            <v>G0482104</v>
          </cell>
          <cell r="T3818">
            <v>0</v>
          </cell>
          <cell r="U3818">
            <v>700</v>
          </cell>
          <cell r="W3818">
            <v>0</v>
          </cell>
        </row>
        <row r="3819">
          <cell r="P3819" t="str">
            <v>G005___2</v>
          </cell>
          <cell r="Q3819" t="str">
            <v>G0482105</v>
          </cell>
          <cell r="T3819">
            <v>500</v>
          </cell>
          <cell r="U3819">
            <v>500</v>
          </cell>
          <cell r="W3819">
            <v>500</v>
          </cell>
        </row>
        <row r="3820">
          <cell r="P3820" t="str">
            <v>G005___2</v>
          </cell>
          <cell r="Q3820" t="str">
            <v>G0482300</v>
          </cell>
          <cell r="T3820">
            <v>2100</v>
          </cell>
          <cell r="U3820">
            <v>1600</v>
          </cell>
          <cell r="W3820">
            <v>2100</v>
          </cell>
        </row>
        <row r="3821">
          <cell r="P3821" t="str">
            <v>___</v>
          </cell>
          <cell r="Q3821" t="str">
            <v/>
          </cell>
          <cell r="T3821">
            <v>0</v>
          </cell>
          <cell r="U3821">
            <v>0</v>
          </cell>
          <cell r="W3821">
            <v>0</v>
          </cell>
        </row>
        <row r="3822">
          <cell r="P3822" t="str">
            <v>___</v>
          </cell>
          <cell r="Q3822" t="str">
            <v/>
          </cell>
          <cell r="T3822">
            <v>0</v>
          </cell>
          <cell r="U3822">
            <v>0</v>
          </cell>
          <cell r="W3822">
            <v>0</v>
          </cell>
        </row>
        <row r="3823">
          <cell r="P3823" t="str">
            <v>G005___4</v>
          </cell>
          <cell r="Q3823" t="str">
            <v>G0484400</v>
          </cell>
          <cell r="T3823">
            <v>10150</v>
          </cell>
          <cell r="U3823">
            <v>14150</v>
          </cell>
          <cell r="W3823">
            <v>10150</v>
          </cell>
        </row>
        <row r="3824">
          <cell r="P3824" t="str">
            <v>G005___4</v>
          </cell>
          <cell r="Q3824" t="str">
            <v>G0484500</v>
          </cell>
          <cell r="T3824">
            <v>0</v>
          </cell>
          <cell r="U3824">
            <v>0</v>
          </cell>
          <cell r="W3824">
            <v>600</v>
          </cell>
        </row>
        <row r="3825">
          <cell r="P3825" t="str">
            <v>___</v>
          </cell>
          <cell r="Q3825" t="str">
            <v/>
          </cell>
          <cell r="T3825">
            <v>0</v>
          </cell>
          <cell r="U3825">
            <v>0</v>
          </cell>
          <cell r="W3825">
            <v>0</v>
          </cell>
        </row>
        <row r="3826">
          <cell r="P3826" t="str">
            <v>___</v>
          </cell>
          <cell r="Q3826" t="str">
            <v/>
          </cell>
          <cell r="T3826">
            <v>0</v>
          </cell>
          <cell r="U3826">
            <v>0</v>
          </cell>
          <cell r="W3826">
            <v>0</v>
          </cell>
        </row>
        <row r="3827">
          <cell r="P3827" t="str">
            <v>___</v>
          </cell>
          <cell r="Q3827" t="str">
            <v/>
          </cell>
          <cell r="T3827">
            <v>0</v>
          </cell>
          <cell r="U3827">
            <v>0</v>
          </cell>
          <cell r="W3827">
            <v>0</v>
          </cell>
        </row>
        <row r="3828">
          <cell r="P3828" t="str">
            <v>___</v>
          </cell>
          <cell r="Q3828" t="str">
            <v/>
          </cell>
          <cell r="T3828">
            <v>0</v>
          </cell>
          <cell r="U3828">
            <v>0</v>
          </cell>
          <cell r="W3828">
            <v>0</v>
          </cell>
        </row>
        <row r="3829">
          <cell r="P3829" t="str">
            <v>___</v>
          </cell>
          <cell r="Q3829" t="str">
            <v/>
          </cell>
          <cell r="T3829">
            <v>0</v>
          </cell>
          <cell r="U3829">
            <v>0</v>
          </cell>
          <cell r="W3829">
            <v>0</v>
          </cell>
        </row>
        <row r="3830">
          <cell r="P3830" t="str">
            <v>G005___8</v>
          </cell>
          <cell r="Q3830" t="str">
            <v>G0488300</v>
          </cell>
          <cell r="T3830">
            <v>67600</v>
          </cell>
          <cell r="U3830">
            <v>83600</v>
          </cell>
          <cell r="W3830">
            <v>107600</v>
          </cell>
        </row>
        <row r="3831">
          <cell r="P3831" t="str">
            <v>___</v>
          </cell>
          <cell r="Q3831" t="str">
            <v/>
          </cell>
          <cell r="T3831">
            <v>0</v>
          </cell>
          <cell r="U3831">
            <v>0</v>
          </cell>
          <cell r="W3831">
            <v>0</v>
          </cell>
        </row>
        <row r="3832">
          <cell r="P3832" t="str">
            <v>___</v>
          </cell>
          <cell r="Q3832" t="str">
            <v/>
          </cell>
          <cell r="T3832">
            <v>0</v>
          </cell>
          <cell r="U3832">
            <v>0</v>
          </cell>
          <cell r="W3832">
            <v>0</v>
          </cell>
        </row>
        <row r="3833">
          <cell r="P3833" t="str">
            <v>___</v>
          </cell>
          <cell r="Q3833" t="str">
            <v/>
          </cell>
          <cell r="T3833">
            <v>0</v>
          </cell>
          <cell r="U3833">
            <v>0</v>
          </cell>
          <cell r="W3833">
            <v>0</v>
          </cell>
        </row>
        <row r="3834">
          <cell r="P3834" t="str">
            <v>___</v>
          </cell>
          <cell r="Q3834" t="str">
            <v/>
          </cell>
          <cell r="T3834">
            <v>0</v>
          </cell>
          <cell r="U3834">
            <v>0</v>
          </cell>
          <cell r="W3834">
            <v>0</v>
          </cell>
        </row>
        <row r="3835">
          <cell r="P3835" t="str">
            <v>___</v>
          </cell>
          <cell r="Q3835" t="str">
            <v/>
          </cell>
          <cell r="T3835">
            <v>0</v>
          </cell>
          <cell r="U3835">
            <v>0</v>
          </cell>
          <cell r="W3835">
            <v>0</v>
          </cell>
        </row>
        <row r="3836">
          <cell r="Q3836" t="str">
            <v/>
          </cell>
        </row>
        <row r="3837">
          <cell r="P3837" t="str">
            <v>G005___2</v>
          </cell>
          <cell r="Q3837" t="str">
            <v>G0482400</v>
          </cell>
          <cell r="T3837">
            <v>0</v>
          </cell>
          <cell r="U3837">
            <v>3620</v>
          </cell>
          <cell r="W3837">
            <v>3690</v>
          </cell>
        </row>
        <row r="3838">
          <cell r="Q3838" t="str">
            <v/>
          </cell>
        </row>
        <row r="3839">
          <cell r="Q3839" t="str">
            <v/>
          </cell>
        </row>
        <row r="3840">
          <cell r="P3840" t="str">
            <v>G005___5</v>
          </cell>
          <cell r="Q3840" t="str">
            <v>G0485100</v>
          </cell>
          <cell r="T3840">
            <v>0</v>
          </cell>
          <cell r="U3840">
            <v>0</v>
          </cell>
          <cell r="W3840">
            <v>0</v>
          </cell>
        </row>
        <row r="3841">
          <cell r="Q3841" t="str">
            <v/>
          </cell>
        </row>
        <row r="3842">
          <cell r="P3842" t="str">
            <v>___</v>
          </cell>
          <cell r="Q3842" t="str">
            <v/>
          </cell>
          <cell r="T3842">
            <v>0</v>
          </cell>
          <cell r="U3842">
            <v>0</v>
          </cell>
          <cell r="W3842">
            <v>0</v>
          </cell>
        </row>
        <row r="3843">
          <cell r="P3843" t="str">
            <v>G005___7</v>
          </cell>
          <cell r="Q3843" t="str">
            <v>G0487000</v>
          </cell>
          <cell r="T3843">
            <v>0</v>
          </cell>
          <cell r="U3843">
            <v>0</v>
          </cell>
          <cell r="W3843">
            <v>0</v>
          </cell>
        </row>
        <row r="3844">
          <cell r="P3844" t="str">
            <v>___</v>
          </cell>
          <cell r="T3844">
            <v>0</v>
          </cell>
          <cell r="U3844">
            <v>0</v>
          </cell>
          <cell r="W3844">
            <v>0</v>
          </cell>
        </row>
        <row r="3845">
          <cell r="P3845" t="str">
            <v>___</v>
          </cell>
          <cell r="T3845">
            <v>0</v>
          </cell>
          <cell r="U3845">
            <v>0</v>
          </cell>
          <cell r="W3845">
            <v>0</v>
          </cell>
        </row>
        <row r="3846">
          <cell r="P3846" t="str">
            <v>___</v>
          </cell>
          <cell r="T3846">
            <v>0</v>
          </cell>
          <cell r="U3846">
            <v>0</v>
          </cell>
          <cell r="W3846">
            <v>0</v>
          </cell>
        </row>
        <row r="3847">
          <cell r="P3847" t="str">
            <v>___</v>
          </cell>
          <cell r="T3847">
            <v>0</v>
          </cell>
          <cell r="U3847">
            <v>0</v>
          </cell>
          <cell r="W3847">
            <v>0</v>
          </cell>
        </row>
        <row r="3848">
          <cell r="P3848" t="str">
            <v>___</v>
          </cell>
          <cell r="T3848">
            <v>0</v>
          </cell>
          <cell r="U3848">
            <v>0</v>
          </cell>
          <cell r="W3848">
            <v>0</v>
          </cell>
        </row>
        <row r="3849">
          <cell r="P3849" t="str">
            <v>___</v>
          </cell>
          <cell r="T3849">
            <v>0</v>
          </cell>
          <cell r="U3849">
            <v>0</v>
          </cell>
          <cell r="W3849">
            <v>0</v>
          </cell>
        </row>
        <row r="3850">
          <cell r="P3850" t="str">
            <v>___H</v>
          </cell>
          <cell r="T3850">
            <v>0</v>
          </cell>
          <cell r="U3850">
            <v>0</v>
          </cell>
          <cell r="W3850">
            <v>0</v>
          </cell>
        </row>
        <row r="3851">
          <cell r="P3851" t="str">
            <v>___B</v>
          </cell>
          <cell r="T3851">
            <v>0</v>
          </cell>
          <cell r="U3851">
            <v>0</v>
          </cell>
          <cell r="W3851">
            <v>0</v>
          </cell>
        </row>
        <row r="3852">
          <cell r="P3852" t="str">
            <v>___L</v>
          </cell>
          <cell r="T3852" t="str">
            <v>Original</v>
          </cell>
          <cell r="U3852" t="str">
            <v>Revised</v>
          </cell>
          <cell r="W3852" t="str">
            <v>Original</v>
          </cell>
        </row>
        <row r="3853">
          <cell r="P3853" t="str">
            <v>___C</v>
          </cell>
          <cell r="T3853" t="str">
            <v>2012/13</v>
          </cell>
          <cell r="U3853" t="str">
            <v>2012/13</v>
          </cell>
          <cell r="W3853" t="str">
            <v>2013/14</v>
          </cell>
        </row>
        <row r="3854">
          <cell r="P3854" t="str">
            <v>___</v>
          </cell>
          <cell r="T3854">
            <v>0</v>
          </cell>
          <cell r="U3854">
            <v>0</v>
          </cell>
          <cell r="W3854">
            <v>0</v>
          </cell>
        </row>
        <row r="3855">
          <cell r="P3855" t="str">
            <v>___G</v>
          </cell>
          <cell r="T3855">
            <v>0</v>
          </cell>
          <cell r="U3855">
            <v>0</v>
          </cell>
          <cell r="W3855">
            <v>0</v>
          </cell>
        </row>
        <row r="3856">
          <cell r="P3856" t="str">
            <v>___</v>
          </cell>
          <cell r="T3856">
            <v>0</v>
          </cell>
          <cell r="U3856">
            <v>0</v>
          </cell>
          <cell r="W3856">
            <v>0</v>
          </cell>
        </row>
        <row r="3857">
          <cell r="P3857" t="str">
            <v>___</v>
          </cell>
          <cell r="T3857">
            <v>0</v>
          </cell>
          <cell r="U3857">
            <v>0</v>
          </cell>
          <cell r="W3857">
            <v>0</v>
          </cell>
        </row>
        <row r="3858">
          <cell r="P3858" t="str">
            <v>G006___1</v>
          </cell>
          <cell r="Q3858" t="str">
            <v>G1001000</v>
          </cell>
          <cell r="T3858">
            <v>460700</v>
          </cell>
          <cell r="U3858">
            <v>410700</v>
          </cell>
          <cell r="W3858">
            <v>467500</v>
          </cell>
        </row>
        <row r="3859">
          <cell r="P3859" t="str">
            <v>___</v>
          </cell>
          <cell r="Q3859" t="str">
            <v/>
          </cell>
          <cell r="T3859">
            <v>0</v>
          </cell>
          <cell r="U3859">
            <v>0</v>
          </cell>
          <cell r="W3859">
            <v>0</v>
          </cell>
        </row>
        <row r="3860">
          <cell r="P3860" t="str">
            <v>___</v>
          </cell>
          <cell r="Q3860" t="str">
            <v/>
          </cell>
          <cell r="T3860">
            <v>0</v>
          </cell>
          <cell r="U3860">
            <v>0</v>
          </cell>
          <cell r="W3860">
            <v>0</v>
          </cell>
        </row>
        <row r="3861">
          <cell r="P3861" t="str">
            <v>G006___3</v>
          </cell>
          <cell r="Q3861" t="str">
            <v>G1003100</v>
          </cell>
          <cell r="T3861">
            <v>2500</v>
          </cell>
          <cell r="U3861">
            <v>2500</v>
          </cell>
          <cell r="W3861">
            <v>2500</v>
          </cell>
        </row>
        <row r="3862">
          <cell r="P3862" t="str">
            <v>___</v>
          </cell>
          <cell r="Q3862" t="str">
            <v/>
          </cell>
          <cell r="T3862">
            <v>0</v>
          </cell>
          <cell r="U3862">
            <v>0</v>
          </cell>
          <cell r="W3862">
            <v>0</v>
          </cell>
        </row>
        <row r="3863">
          <cell r="P3863" t="str">
            <v>___</v>
          </cell>
          <cell r="Q3863" t="str">
            <v/>
          </cell>
          <cell r="T3863">
            <v>0</v>
          </cell>
          <cell r="U3863">
            <v>0</v>
          </cell>
          <cell r="W3863">
            <v>0</v>
          </cell>
        </row>
        <row r="3864">
          <cell r="P3864" t="str">
            <v>G006___4</v>
          </cell>
          <cell r="Q3864" t="str">
            <v>G1004000</v>
          </cell>
          <cell r="T3864">
            <v>500</v>
          </cell>
          <cell r="U3864">
            <v>500</v>
          </cell>
          <cell r="W3864">
            <v>500</v>
          </cell>
        </row>
        <row r="3865">
          <cell r="P3865" t="str">
            <v>G006___4</v>
          </cell>
          <cell r="Q3865" t="str">
            <v>G1004100</v>
          </cell>
          <cell r="T3865">
            <v>200</v>
          </cell>
          <cell r="U3865">
            <v>100</v>
          </cell>
          <cell r="W3865">
            <v>100</v>
          </cell>
        </row>
        <row r="3866">
          <cell r="P3866" t="str">
            <v>G006___4</v>
          </cell>
          <cell r="Q3866" t="str">
            <v>G1004300</v>
          </cell>
          <cell r="T3866">
            <v>700</v>
          </cell>
          <cell r="U3866">
            <v>700</v>
          </cell>
          <cell r="W3866">
            <v>700</v>
          </cell>
        </row>
        <row r="3867">
          <cell r="P3867" t="str">
            <v>G006___4</v>
          </cell>
          <cell r="Q3867" t="str">
            <v>G1004301</v>
          </cell>
          <cell r="T3867">
            <v>200</v>
          </cell>
          <cell r="U3867">
            <v>200</v>
          </cell>
          <cell r="W3867">
            <v>200</v>
          </cell>
        </row>
        <row r="3868">
          <cell r="P3868" t="str">
            <v>G006___4</v>
          </cell>
          <cell r="Q3868" t="str">
            <v>G1004400</v>
          </cell>
          <cell r="T3868">
            <v>7500</v>
          </cell>
          <cell r="U3868">
            <v>3800</v>
          </cell>
          <cell r="W3868">
            <v>5500</v>
          </cell>
        </row>
        <row r="3869">
          <cell r="P3869" t="str">
            <v>G006___4</v>
          </cell>
          <cell r="Q3869" t="str">
            <v>G1004500</v>
          </cell>
          <cell r="T3869">
            <v>500</v>
          </cell>
          <cell r="U3869">
            <v>500</v>
          </cell>
          <cell r="W3869">
            <v>500</v>
          </cell>
        </row>
        <row r="3870">
          <cell r="P3870" t="str">
            <v>G006___4</v>
          </cell>
          <cell r="Q3870" t="str">
            <v>G1004600</v>
          </cell>
          <cell r="T3870">
            <v>1000</v>
          </cell>
          <cell r="U3870">
            <v>800</v>
          </cell>
          <cell r="W3870">
            <v>800</v>
          </cell>
        </row>
        <row r="3871">
          <cell r="P3871" t="str">
            <v>G006___4</v>
          </cell>
          <cell r="Q3871" t="str">
            <v>G1004700</v>
          </cell>
          <cell r="T3871">
            <v>1500</v>
          </cell>
          <cell r="U3871">
            <v>1500</v>
          </cell>
          <cell r="W3871">
            <v>1500</v>
          </cell>
        </row>
        <row r="3872">
          <cell r="P3872" t="str">
            <v>___</v>
          </cell>
          <cell r="Q3872" t="str">
            <v/>
          </cell>
          <cell r="T3872">
            <v>0</v>
          </cell>
          <cell r="U3872">
            <v>0</v>
          </cell>
          <cell r="W3872">
            <v>0</v>
          </cell>
        </row>
        <row r="3873">
          <cell r="P3873" t="str">
            <v>___</v>
          </cell>
          <cell r="Q3873" t="str">
            <v/>
          </cell>
          <cell r="T3873">
            <v>0</v>
          </cell>
          <cell r="U3873">
            <v>0</v>
          </cell>
          <cell r="W3873">
            <v>0</v>
          </cell>
        </row>
        <row r="3874">
          <cell r="P3874" t="str">
            <v>___</v>
          </cell>
          <cell r="Q3874" t="str">
            <v/>
          </cell>
          <cell r="T3874">
            <v>0</v>
          </cell>
          <cell r="U3874">
            <v>0</v>
          </cell>
          <cell r="W3874">
            <v>0</v>
          </cell>
        </row>
        <row r="3875">
          <cell r="P3875" t="str">
            <v>___</v>
          </cell>
          <cell r="Q3875" t="str">
            <v/>
          </cell>
          <cell r="T3875">
            <v>0</v>
          </cell>
          <cell r="U3875">
            <v>0</v>
          </cell>
          <cell r="W3875">
            <v>0</v>
          </cell>
        </row>
        <row r="3876">
          <cell r="P3876" t="str">
            <v>___</v>
          </cell>
          <cell r="Q3876" t="str">
            <v/>
          </cell>
          <cell r="T3876">
            <v>0</v>
          </cell>
          <cell r="U3876">
            <v>0</v>
          </cell>
          <cell r="W3876">
            <v>0</v>
          </cell>
        </row>
        <row r="3877">
          <cell r="P3877" t="str">
            <v>___</v>
          </cell>
          <cell r="Q3877" t="str">
            <v/>
          </cell>
          <cell r="T3877">
            <v>0</v>
          </cell>
          <cell r="U3877">
            <v>0</v>
          </cell>
          <cell r="W3877">
            <v>0</v>
          </cell>
        </row>
        <row r="3878">
          <cell r="P3878" t="str">
            <v>___</v>
          </cell>
          <cell r="Q3878" t="str">
            <v/>
          </cell>
          <cell r="T3878">
            <v>0</v>
          </cell>
          <cell r="U3878">
            <v>0</v>
          </cell>
          <cell r="W3878">
            <v>0</v>
          </cell>
        </row>
        <row r="3879">
          <cell r="P3879" t="str">
            <v>___</v>
          </cell>
          <cell r="Q3879" t="str">
            <v/>
          </cell>
          <cell r="T3879">
            <v>0</v>
          </cell>
          <cell r="U3879">
            <v>0</v>
          </cell>
          <cell r="W3879">
            <v>0</v>
          </cell>
        </row>
        <row r="3880">
          <cell r="P3880" t="str">
            <v>G006___1</v>
          </cell>
          <cell r="Q3880" t="str">
            <v>G1001005</v>
          </cell>
          <cell r="T3880">
            <v>5260</v>
          </cell>
          <cell r="U3880">
            <v>5360</v>
          </cell>
          <cell r="W3880">
            <v>5360</v>
          </cell>
        </row>
        <row r="3881">
          <cell r="P3881" t="str">
            <v>___</v>
          </cell>
          <cell r="Q3881" t="str">
            <v/>
          </cell>
          <cell r="T3881">
            <v>0</v>
          </cell>
          <cell r="U3881">
            <v>0</v>
          </cell>
          <cell r="W3881">
            <v>0</v>
          </cell>
        </row>
        <row r="3882">
          <cell r="P3882" t="str">
            <v>___</v>
          </cell>
          <cell r="Q3882" t="str">
            <v/>
          </cell>
          <cell r="T3882">
            <v>0</v>
          </cell>
          <cell r="U3882">
            <v>0</v>
          </cell>
          <cell r="W3882">
            <v>0</v>
          </cell>
        </row>
        <row r="3883">
          <cell r="P3883" t="str">
            <v>G006___2</v>
          </cell>
          <cell r="Q3883" t="str">
            <v>G1002400</v>
          </cell>
          <cell r="T3883">
            <v>0</v>
          </cell>
          <cell r="U3883">
            <v>0</v>
          </cell>
          <cell r="W3883">
            <v>0</v>
          </cell>
        </row>
        <row r="3884">
          <cell r="P3884" t="str">
            <v>___</v>
          </cell>
          <cell r="Q3884" t="str">
            <v/>
          </cell>
          <cell r="T3884">
            <v>0</v>
          </cell>
          <cell r="U3884">
            <v>0</v>
          </cell>
          <cell r="W3884">
            <v>0</v>
          </cell>
        </row>
        <row r="3885">
          <cell r="P3885" t="str">
            <v>___</v>
          </cell>
          <cell r="Q3885" t="str">
            <v/>
          </cell>
          <cell r="T3885">
            <v>0</v>
          </cell>
          <cell r="U3885">
            <v>0</v>
          </cell>
          <cell r="W3885">
            <v>0</v>
          </cell>
        </row>
        <row r="3886">
          <cell r="P3886" t="str">
            <v>G006___4</v>
          </cell>
          <cell r="Q3886" t="str">
            <v>G1004501</v>
          </cell>
          <cell r="T3886">
            <v>5760</v>
          </cell>
          <cell r="U3886">
            <v>5760</v>
          </cell>
          <cell r="W3886">
            <v>5760</v>
          </cell>
        </row>
        <row r="3887">
          <cell r="P3887" t="str">
            <v>G006___4</v>
          </cell>
          <cell r="Q3887" t="str">
            <v>G1004502</v>
          </cell>
          <cell r="T3887">
            <v>19900</v>
          </cell>
          <cell r="U3887">
            <v>19900</v>
          </cell>
          <cell r="W3887">
            <v>18810</v>
          </cell>
        </row>
        <row r="3888">
          <cell r="P3888" t="str">
            <v>G006___4</v>
          </cell>
          <cell r="Q3888" t="str">
            <v>G1004503</v>
          </cell>
          <cell r="T3888">
            <v>5330</v>
          </cell>
          <cell r="U3888">
            <v>6400</v>
          </cell>
          <cell r="W3888">
            <v>6400</v>
          </cell>
        </row>
        <row r="3889">
          <cell r="P3889" t="str">
            <v>___</v>
          </cell>
          <cell r="Q3889" t="str">
            <v/>
          </cell>
          <cell r="T3889">
            <v>0</v>
          </cell>
          <cell r="U3889">
            <v>0</v>
          </cell>
          <cell r="W3889">
            <v>0</v>
          </cell>
        </row>
        <row r="3890">
          <cell r="P3890" t="str">
            <v>___</v>
          </cell>
          <cell r="Q3890" t="str">
            <v/>
          </cell>
          <cell r="T3890">
            <v>0</v>
          </cell>
          <cell r="U3890">
            <v>0</v>
          </cell>
          <cell r="W3890">
            <v>0</v>
          </cell>
        </row>
        <row r="3891">
          <cell r="P3891" t="str">
            <v>G006___6</v>
          </cell>
          <cell r="Q3891" t="str">
            <v>G1006000</v>
          </cell>
          <cell r="T3891">
            <v>166300</v>
          </cell>
          <cell r="U3891">
            <v>143050</v>
          </cell>
          <cell r="W3891">
            <v>150300</v>
          </cell>
        </row>
        <row r="3892">
          <cell r="P3892" t="str">
            <v>___</v>
          </cell>
          <cell r="Q3892" t="str">
            <v/>
          </cell>
          <cell r="T3892">
            <v>0</v>
          </cell>
          <cell r="U3892">
            <v>0</v>
          </cell>
          <cell r="W3892">
            <v>0</v>
          </cell>
        </row>
        <row r="3893">
          <cell r="P3893" t="str">
            <v>___</v>
          </cell>
          <cell r="Q3893" t="str">
            <v/>
          </cell>
          <cell r="T3893">
            <v>0</v>
          </cell>
          <cell r="U3893">
            <v>0</v>
          </cell>
          <cell r="W3893">
            <v>0</v>
          </cell>
        </row>
        <row r="3894">
          <cell r="P3894" t="str">
            <v>G006___8</v>
          </cell>
          <cell r="Q3894" t="str">
            <v>G1008500</v>
          </cell>
          <cell r="T3894">
            <v>830430</v>
          </cell>
          <cell r="U3894">
            <v>750200</v>
          </cell>
          <cell r="W3894">
            <v>813410</v>
          </cell>
        </row>
        <row r="3895">
          <cell r="P3895" t="str">
            <v>___</v>
          </cell>
          <cell r="T3895">
            <v>0</v>
          </cell>
          <cell r="U3895">
            <v>0</v>
          </cell>
          <cell r="W3895">
            <v>0</v>
          </cell>
        </row>
        <row r="3896">
          <cell r="P3896" t="str">
            <v>___</v>
          </cell>
          <cell r="T3896">
            <v>0</v>
          </cell>
          <cell r="U3896">
            <v>0</v>
          </cell>
          <cell r="W3896">
            <v>0</v>
          </cell>
        </row>
        <row r="3897">
          <cell r="P3897" t="str">
            <v>___</v>
          </cell>
          <cell r="T3897">
            <v>0</v>
          </cell>
          <cell r="U3897">
            <v>0</v>
          </cell>
          <cell r="W3897">
            <v>0</v>
          </cell>
        </row>
        <row r="3898">
          <cell r="P3898" t="str">
            <v>___</v>
          </cell>
          <cell r="T3898">
            <v>0</v>
          </cell>
          <cell r="U3898">
            <v>0</v>
          </cell>
          <cell r="W3898">
            <v>0</v>
          </cell>
        </row>
        <row r="3899">
          <cell r="P3899" t="str">
            <v>___</v>
          </cell>
          <cell r="T3899">
            <v>0</v>
          </cell>
          <cell r="U3899">
            <v>0</v>
          </cell>
          <cell r="W3899">
            <v>0</v>
          </cell>
        </row>
        <row r="3900">
          <cell r="P3900" t="str">
            <v>___</v>
          </cell>
          <cell r="T3900">
            <v>0</v>
          </cell>
          <cell r="U3900">
            <v>0</v>
          </cell>
          <cell r="W3900">
            <v>0</v>
          </cell>
        </row>
        <row r="3901">
          <cell r="P3901" t="str">
            <v>___H</v>
          </cell>
          <cell r="T3901">
            <v>0</v>
          </cell>
          <cell r="U3901">
            <v>0</v>
          </cell>
          <cell r="W3901">
            <v>0</v>
          </cell>
        </row>
        <row r="3902">
          <cell r="P3902" t="str">
            <v>___B</v>
          </cell>
          <cell r="T3902">
            <v>0</v>
          </cell>
          <cell r="U3902">
            <v>0</v>
          </cell>
          <cell r="W3902">
            <v>0</v>
          </cell>
        </row>
        <row r="3903">
          <cell r="P3903" t="str">
            <v>___L</v>
          </cell>
          <cell r="T3903" t="str">
            <v>Original</v>
          </cell>
          <cell r="U3903" t="str">
            <v>Revised</v>
          </cell>
          <cell r="W3903" t="str">
            <v>Original</v>
          </cell>
        </row>
        <row r="3904">
          <cell r="P3904" t="str">
            <v>___C</v>
          </cell>
          <cell r="T3904" t="str">
            <v>2012/13</v>
          </cell>
          <cell r="U3904" t="str">
            <v>2012/13</v>
          </cell>
          <cell r="W3904" t="str">
            <v>2013/14</v>
          </cell>
        </row>
        <row r="3905">
          <cell r="P3905" t="str">
            <v>___</v>
          </cell>
          <cell r="T3905">
            <v>0</v>
          </cell>
          <cell r="U3905">
            <v>0</v>
          </cell>
          <cell r="W3905">
            <v>0</v>
          </cell>
        </row>
        <row r="3906">
          <cell r="P3906" t="str">
            <v>___G</v>
          </cell>
          <cell r="T3906">
            <v>0</v>
          </cell>
          <cell r="U3906">
            <v>0</v>
          </cell>
          <cell r="W3906">
            <v>0</v>
          </cell>
        </row>
        <row r="3907">
          <cell r="P3907" t="str">
            <v>___</v>
          </cell>
          <cell r="T3907">
            <v>0</v>
          </cell>
          <cell r="U3907">
            <v>0</v>
          </cell>
          <cell r="W3907">
            <v>0</v>
          </cell>
        </row>
        <row r="3908">
          <cell r="P3908" t="str">
            <v>___</v>
          </cell>
          <cell r="Q3908" t="str">
            <v/>
          </cell>
          <cell r="T3908">
            <v>0</v>
          </cell>
          <cell r="U3908">
            <v>0</v>
          </cell>
          <cell r="W3908">
            <v>0</v>
          </cell>
        </row>
        <row r="3909">
          <cell r="P3909" t="str">
            <v>E002___2</v>
          </cell>
          <cell r="Q3909" t="str">
            <v>G1012101</v>
          </cell>
          <cell r="T3909">
            <v>600</v>
          </cell>
          <cell r="U3909">
            <v>600</v>
          </cell>
          <cell r="W3909">
            <v>600</v>
          </cell>
        </row>
        <row r="3910">
          <cell r="P3910" t="str">
            <v>E002___2</v>
          </cell>
          <cell r="Q3910" t="str">
            <v>G1012102</v>
          </cell>
          <cell r="T3910">
            <v>4000</v>
          </cell>
          <cell r="U3910">
            <v>2000</v>
          </cell>
          <cell r="W3910">
            <v>2500</v>
          </cell>
        </row>
        <row r="3911">
          <cell r="P3911" t="str">
            <v>E002___2</v>
          </cell>
          <cell r="Q3911" t="str">
            <v>G1012104</v>
          </cell>
          <cell r="T3911">
            <v>1960</v>
          </cell>
          <cell r="U3911">
            <v>2850</v>
          </cell>
          <cell r="W3911">
            <v>3400</v>
          </cell>
        </row>
        <row r="3912">
          <cell r="P3912" t="str">
            <v>E002___2</v>
          </cell>
          <cell r="Q3912" t="str">
            <v>G1012105</v>
          </cell>
          <cell r="T3912">
            <v>350</v>
          </cell>
          <cell r="U3912">
            <v>350</v>
          </cell>
          <cell r="W3912">
            <v>350</v>
          </cell>
        </row>
        <row r="3913">
          <cell r="P3913" t="str">
            <v>___</v>
          </cell>
          <cell r="Q3913" t="str">
            <v/>
          </cell>
          <cell r="T3913">
            <v>0</v>
          </cell>
          <cell r="U3913">
            <v>0</v>
          </cell>
          <cell r="W3913">
            <v>0</v>
          </cell>
        </row>
        <row r="3915">
          <cell r="P3915" t="str">
            <v>___</v>
          </cell>
          <cell r="Q3915" t="str">
            <v/>
          </cell>
          <cell r="T3915">
            <v>0</v>
          </cell>
          <cell r="U3915">
            <v>0</v>
          </cell>
          <cell r="W3915">
            <v>0</v>
          </cell>
        </row>
        <row r="3917">
          <cell r="P3917" t="str">
            <v>___</v>
          </cell>
          <cell r="Q3917" t="str">
            <v/>
          </cell>
          <cell r="T3917">
            <v>0</v>
          </cell>
          <cell r="U3917">
            <v>0</v>
          </cell>
          <cell r="W3917">
            <v>0</v>
          </cell>
        </row>
        <row r="3918">
          <cell r="P3918" t="str">
            <v>E002b___8</v>
          </cell>
          <cell r="Q3918" t="str">
            <v>G1018303</v>
          </cell>
          <cell r="T3918">
            <v>11700</v>
          </cell>
          <cell r="U3918">
            <v>14700</v>
          </cell>
          <cell r="W3918">
            <v>16500</v>
          </cell>
        </row>
        <row r="3919">
          <cell r="P3919" t="str">
            <v>___</v>
          </cell>
          <cell r="Q3919" t="str">
            <v/>
          </cell>
          <cell r="T3919">
            <v>0</v>
          </cell>
          <cell r="U3919">
            <v>0</v>
          </cell>
          <cell r="W3919">
            <v>0</v>
          </cell>
        </row>
        <row r="3920">
          <cell r="P3920" t="str">
            <v>___</v>
          </cell>
          <cell r="Q3920" t="str">
            <v/>
          </cell>
          <cell r="T3920">
            <v>0</v>
          </cell>
          <cell r="U3920">
            <v>0</v>
          </cell>
          <cell r="W3920">
            <v>0</v>
          </cell>
        </row>
        <row r="3921">
          <cell r="P3921" t="str">
            <v>___</v>
          </cell>
          <cell r="Q3921" t="str">
            <v/>
          </cell>
          <cell r="T3921">
            <v>0</v>
          </cell>
          <cell r="U3921">
            <v>0</v>
          </cell>
          <cell r="W3921">
            <v>0</v>
          </cell>
        </row>
        <row r="3922">
          <cell r="P3922" t="str">
            <v>___</v>
          </cell>
          <cell r="Q3922" t="str">
            <v/>
          </cell>
          <cell r="T3922">
            <v>0</v>
          </cell>
          <cell r="U3922">
            <v>0</v>
          </cell>
          <cell r="W3922">
            <v>0</v>
          </cell>
        </row>
        <row r="3923">
          <cell r="P3923" t="str">
            <v>___</v>
          </cell>
          <cell r="Q3923" t="str">
            <v/>
          </cell>
          <cell r="T3923">
            <v>0</v>
          </cell>
          <cell r="U3923">
            <v>0</v>
          </cell>
          <cell r="W3923">
            <v>0</v>
          </cell>
        </row>
        <row r="3924">
          <cell r="Q3924" t="str">
            <v/>
          </cell>
        </row>
        <row r="3925">
          <cell r="P3925" t="str">
            <v>E002___2</v>
          </cell>
          <cell r="Q3925" t="str">
            <v>G1012400</v>
          </cell>
          <cell r="T3925">
            <v>0</v>
          </cell>
          <cell r="U3925">
            <v>400</v>
          </cell>
          <cell r="W3925">
            <v>400</v>
          </cell>
        </row>
        <row r="3926">
          <cell r="Q3926" t="str">
            <v/>
          </cell>
        </row>
        <row r="3927">
          <cell r="P3927" t="str">
            <v>___</v>
          </cell>
          <cell r="Q3927" t="str">
            <v/>
          </cell>
          <cell r="T3927">
            <v>0</v>
          </cell>
          <cell r="U3927">
            <v>0</v>
          </cell>
          <cell r="W3927">
            <v>0</v>
          </cell>
        </row>
        <row r="3928">
          <cell r="P3928" t="str">
            <v>E002___7</v>
          </cell>
          <cell r="Q3928" t="str">
            <v>G1017000</v>
          </cell>
          <cell r="T3928">
            <v>0</v>
          </cell>
          <cell r="U3928">
            <v>0</v>
          </cell>
          <cell r="W3928">
            <v>0</v>
          </cell>
        </row>
        <row r="3929">
          <cell r="P3929" t="str">
            <v>___</v>
          </cell>
          <cell r="Q3929" t="str">
            <v/>
          </cell>
          <cell r="T3929">
            <v>0</v>
          </cell>
          <cell r="U3929">
            <v>0</v>
          </cell>
          <cell r="W3929">
            <v>0</v>
          </cell>
        </row>
        <row r="3930">
          <cell r="P3930" t="str">
            <v>___</v>
          </cell>
          <cell r="Q3930" t="str">
            <v/>
          </cell>
          <cell r="T3930">
            <v>0</v>
          </cell>
          <cell r="U3930">
            <v>0</v>
          </cell>
          <cell r="W3930">
            <v>0</v>
          </cell>
        </row>
        <row r="3931">
          <cell r="P3931" t="str">
            <v>E002___8</v>
          </cell>
          <cell r="Q3931" t="str">
            <v>G1018500</v>
          </cell>
          <cell r="T3931">
            <v>-4790</v>
          </cell>
          <cell r="U3931">
            <v>-8500</v>
          </cell>
          <cell r="W3931">
            <v>-9250</v>
          </cell>
        </row>
        <row r="3932">
          <cell r="P3932" t="str">
            <v>___</v>
          </cell>
          <cell r="T3932">
            <v>0</v>
          </cell>
          <cell r="U3932">
            <v>0</v>
          </cell>
          <cell r="W3932">
            <v>0</v>
          </cell>
        </row>
        <row r="3933">
          <cell r="P3933" t="str">
            <v>___</v>
          </cell>
          <cell r="T3933">
            <v>0</v>
          </cell>
          <cell r="U3933">
            <v>0</v>
          </cell>
          <cell r="W3933">
            <v>0</v>
          </cell>
        </row>
        <row r="3934">
          <cell r="P3934" t="str">
            <v>___</v>
          </cell>
          <cell r="T3934">
            <v>0</v>
          </cell>
          <cell r="U3934">
            <v>0</v>
          </cell>
          <cell r="W3934">
            <v>0</v>
          </cell>
        </row>
        <row r="3935">
          <cell r="P3935" t="str">
            <v>___</v>
          </cell>
          <cell r="T3935">
            <v>0</v>
          </cell>
          <cell r="U3935">
            <v>0</v>
          </cell>
          <cell r="W3935">
            <v>0</v>
          </cell>
        </row>
        <row r="3936">
          <cell r="P3936" t="str">
            <v>___</v>
          </cell>
          <cell r="T3936">
            <v>0</v>
          </cell>
          <cell r="U3936">
            <v>0</v>
          </cell>
          <cell r="W3936">
            <v>0</v>
          </cell>
        </row>
        <row r="3937">
          <cell r="P3937" t="str">
            <v>___</v>
          </cell>
          <cell r="T3937">
            <v>0</v>
          </cell>
          <cell r="U3937">
            <v>0</v>
          </cell>
          <cell r="W3937">
            <v>0</v>
          </cell>
        </row>
        <row r="3938">
          <cell r="P3938" t="str">
            <v>___</v>
          </cell>
          <cell r="T3938">
            <v>0</v>
          </cell>
          <cell r="U3938">
            <v>0</v>
          </cell>
          <cell r="W3938">
            <v>0</v>
          </cell>
        </row>
        <row r="3941">
          <cell r="P3941" t="str">
            <v>___L</v>
          </cell>
          <cell r="T3941" t="str">
            <v>Original</v>
          </cell>
          <cell r="U3941" t="str">
            <v>Revised</v>
          </cell>
          <cell r="W3941" t="str">
            <v>Original</v>
          </cell>
        </row>
        <row r="3942">
          <cell r="P3942" t="str">
            <v>___C</v>
          </cell>
          <cell r="T3942" t="str">
            <v>2012/13</v>
          </cell>
          <cell r="U3942" t="str">
            <v>2012/13</v>
          </cell>
          <cell r="W3942" t="str">
            <v>2013/14</v>
          </cell>
        </row>
        <row r="3943">
          <cell r="P3943" t="str">
            <v>___</v>
          </cell>
          <cell r="T3943">
            <v>0</v>
          </cell>
          <cell r="U3943">
            <v>0</v>
          </cell>
          <cell r="W3943">
            <v>0</v>
          </cell>
        </row>
        <row r="3944">
          <cell r="P3944" t="str">
            <v>___G</v>
          </cell>
          <cell r="T3944">
            <v>0</v>
          </cell>
          <cell r="U3944">
            <v>0</v>
          </cell>
          <cell r="W3944">
            <v>0</v>
          </cell>
        </row>
        <row r="3945">
          <cell r="P3945" t="str">
            <v>___</v>
          </cell>
          <cell r="T3945">
            <v>0</v>
          </cell>
          <cell r="U3945">
            <v>0</v>
          </cell>
          <cell r="W3945">
            <v>0</v>
          </cell>
        </row>
        <row r="3946">
          <cell r="P3946" t="str">
            <v>___</v>
          </cell>
          <cell r="Q3946" t="str">
            <v/>
          </cell>
          <cell r="T3946">
            <v>0</v>
          </cell>
          <cell r="U3946">
            <v>0</v>
          </cell>
          <cell r="W3946">
            <v>0</v>
          </cell>
        </row>
        <row r="3947">
          <cell r="P3947" t="str">
            <v>E002___2</v>
          </cell>
          <cell r="Q3947" t="str">
            <v>G1022000</v>
          </cell>
          <cell r="T3947">
            <v>1000</v>
          </cell>
          <cell r="U3947">
            <v>300</v>
          </cell>
          <cell r="W3947">
            <v>1000</v>
          </cell>
        </row>
        <row r="3948">
          <cell r="P3948" t="str">
            <v>E002___2</v>
          </cell>
          <cell r="Q3948" t="str">
            <v>G1022101</v>
          </cell>
          <cell r="T3948">
            <v>0</v>
          </cell>
          <cell r="U3948">
            <v>0</v>
          </cell>
          <cell r="W3948">
            <v>0</v>
          </cell>
        </row>
        <row r="3949">
          <cell r="P3949" t="str">
            <v>E002___2</v>
          </cell>
          <cell r="Q3949" t="str">
            <v>G1022102</v>
          </cell>
          <cell r="T3949">
            <v>0</v>
          </cell>
          <cell r="U3949">
            <v>0</v>
          </cell>
          <cell r="W3949">
            <v>0</v>
          </cell>
        </row>
        <row r="3950">
          <cell r="P3950" t="str">
            <v>E002___2</v>
          </cell>
          <cell r="Q3950" t="str">
            <v>G1022103</v>
          </cell>
          <cell r="T3950">
            <v>2300</v>
          </cell>
          <cell r="U3950">
            <v>2300</v>
          </cell>
          <cell r="W3950">
            <v>2300</v>
          </cell>
        </row>
        <row r="3951">
          <cell r="P3951" t="str">
            <v>E002___2</v>
          </cell>
          <cell r="Q3951" t="str">
            <v>G1022104</v>
          </cell>
          <cell r="T3951">
            <v>2370</v>
          </cell>
          <cell r="U3951">
            <v>2340</v>
          </cell>
          <cell r="W3951">
            <v>2420</v>
          </cell>
        </row>
        <row r="3952">
          <cell r="P3952" t="str">
            <v>___</v>
          </cell>
          <cell r="Q3952" t="str">
            <v/>
          </cell>
          <cell r="T3952">
            <v>0</v>
          </cell>
          <cell r="U3952">
            <v>0</v>
          </cell>
          <cell r="W3952">
            <v>0</v>
          </cell>
        </row>
        <row r="3953">
          <cell r="P3953" t="str">
            <v>___</v>
          </cell>
          <cell r="Q3953" t="str">
            <v/>
          </cell>
          <cell r="T3953">
            <v>0</v>
          </cell>
          <cell r="U3953">
            <v>0</v>
          </cell>
          <cell r="W3953">
            <v>0</v>
          </cell>
        </row>
        <row r="3954">
          <cell r="P3954" t="str">
            <v>E002___4</v>
          </cell>
          <cell r="Q3954" t="str">
            <v>G1024500</v>
          </cell>
          <cell r="T3954">
            <v>0</v>
          </cell>
          <cell r="U3954">
            <v>0</v>
          </cell>
          <cell r="W3954">
            <v>0</v>
          </cell>
        </row>
        <row r="3955">
          <cell r="P3955" t="str">
            <v>___</v>
          </cell>
          <cell r="Q3955" t="str">
            <v/>
          </cell>
          <cell r="T3955">
            <v>0</v>
          </cell>
          <cell r="U3955">
            <v>0</v>
          </cell>
          <cell r="W3955">
            <v>0</v>
          </cell>
        </row>
        <row r="3956">
          <cell r="P3956" t="str">
            <v>___</v>
          </cell>
          <cell r="Q3956" t="str">
            <v/>
          </cell>
          <cell r="T3956">
            <v>0</v>
          </cell>
          <cell r="U3956">
            <v>0</v>
          </cell>
          <cell r="W3956">
            <v>0</v>
          </cell>
        </row>
        <row r="3957">
          <cell r="P3957" t="str">
            <v>___</v>
          </cell>
          <cell r="Q3957" t="str">
            <v/>
          </cell>
          <cell r="T3957">
            <v>0</v>
          </cell>
          <cell r="U3957">
            <v>0</v>
          </cell>
          <cell r="W3957">
            <v>0</v>
          </cell>
        </row>
        <row r="3958">
          <cell r="P3958" t="str">
            <v>___</v>
          </cell>
          <cell r="Q3958" t="str">
            <v/>
          </cell>
          <cell r="T3958">
            <v>0</v>
          </cell>
          <cell r="U3958">
            <v>0</v>
          </cell>
          <cell r="W3958">
            <v>0</v>
          </cell>
        </row>
        <row r="3959">
          <cell r="P3959" t="str">
            <v>___</v>
          </cell>
          <cell r="Q3959" t="str">
            <v/>
          </cell>
          <cell r="T3959">
            <v>0</v>
          </cell>
          <cell r="U3959">
            <v>0</v>
          </cell>
          <cell r="W3959">
            <v>0</v>
          </cell>
        </row>
        <row r="3960">
          <cell r="P3960" t="str">
            <v>___</v>
          </cell>
          <cell r="Q3960" t="str">
            <v/>
          </cell>
          <cell r="T3960">
            <v>0</v>
          </cell>
          <cell r="U3960">
            <v>0</v>
          </cell>
          <cell r="W3960">
            <v>0</v>
          </cell>
        </row>
        <row r="3961">
          <cell r="P3961" t="str">
            <v>E002___5</v>
          </cell>
          <cell r="Q3961" t="str">
            <v>G1025100</v>
          </cell>
          <cell r="T3961">
            <v>700</v>
          </cell>
          <cell r="U3961">
            <v>700</v>
          </cell>
          <cell r="W3961">
            <v>700</v>
          </cell>
        </row>
        <row r="3962">
          <cell r="P3962" t="str">
            <v>___</v>
          </cell>
          <cell r="T3962">
            <v>0</v>
          </cell>
          <cell r="U3962">
            <v>0</v>
          </cell>
          <cell r="W3962">
            <v>0</v>
          </cell>
        </row>
        <row r="3963">
          <cell r="P3963" t="str">
            <v>___</v>
          </cell>
          <cell r="Q3963" t="str">
            <v/>
          </cell>
          <cell r="T3963">
            <v>0</v>
          </cell>
          <cell r="U3963">
            <v>0</v>
          </cell>
          <cell r="W3963">
            <v>0</v>
          </cell>
        </row>
        <row r="3964">
          <cell r="P3964" t="str">
            <v>E002___8</v>
          </cell>
          <cell r="Q3964" t="str">
            <v>G1028500</v>
          </cell>
          <cell r="T3964">
            <v>6370</v>
          </cell>
          <cell r="U3964">
            <v>5640</v>
          </cell>
          <cell r="W3964">
            <v>6420</v>
          </cell>
        </row>
        <row r="3965">
          <cell r="P3965" t="str">
            <v>___</v>
          </cell>
          <cell r="T3965">
            <v>0</v>
          </cell>
          <cell r="U3965">
            <v>0</v>
          </cell>
          <cell r="W3965">
            <v>0</v>
          </cell>
        </row>
        <row r="3966">
          <cell r="P3966" t="str">
            <v>___</v>
          </cell>
          <cell r="T3966">
            <v>0</v>
          </cell>
          <cell r="U3966">
            <v>0</v>
          </cell>
          <cell r="W3966">
            <v>0</v>
          </cell>
        </row>
        <row r="3967">
          <cell r="P3967" t="str">
            <v>___</v>
          </cell>
          <cell r="T3967">
            <v>0</v>
          </cell>
          <cell r="U3967">
            <v>0</v>
          </cell>
          <cell r="W3967">
            <v>0</v>
          </cell>
        </row>
        <row r="3968">
          <cell r="P3968" t="str">
            <v>___</v>
          </cell>
          <cell r="T3968">
            <v>0</v>
          </cell>
          <cell r="U3968">
            <v>0</v>
          </cell>
          <cell r="W3968">
            <v>0</v>
          </cell>
        </row>
        <row r="3969">
          <cell r="P3969" t="str">
            <v>___</v>
          </cell>
          <cell r="T3969">
            <v>0</v>
          </cell>
          <cell r="U3969">
            <v>0</v>
          </cell>
          <cell r="W3969">
            <v>0</v>
          </cell>
        </row>
        <row r="3970">
          <cell r="P3970" t="str">
            <v>___</v>
          </cell>
          <cell r="T3970">
            <v>0</v>
          </cell>
          <cell r="U3970">
            <v>0</v>
          </cell>
          <cell r="W3970">
            <v>0</v>
          </cell>
        </row>
        <row r="3971">
          <cell r="P3971" t="str">
            <v>___H</v>
          </cell>
          <cell r="T3971">
            <v>0</v>
          </cell>
          <cell r="U3971">
            <v>0</v>
          </cell>
          <cell r="W3971">
            <v>0</v>
          </cell>
        </row>
        <row r="3972">
          <cell r="P3972" t="str">
            <v>___B</v>
          </cell>
          <cell r="T3972">
            <v>0</v>
          </cell>
          <cell r="U3972">
            <v>0</v>
          </cell>
          <cell r="W3972">
            <v>0</v>
          </cell>
        </row>
        <row r="3973">
          <cell r="P3973" t="str">
            <v>___L</v>
          </cell>
          <cell r="T3973" t="str">
            <v>Original</v>
          </cell>
          <cell r="U3973" t="str">
            <v>Revised</v>
          </cell>
          <cell r="W3973" t="str">
            <v>Original</v>
          </cell>
        </row>
        <row r="3974">
          <cell r="P3974" t="str">
            <v>___C</v>
          </cell>
          <cell r="T3974" t="str">
            <v>2012/13</v>
          </cell>
          <cell r="U3974" t="str">
            <v>2012/13</v>
          </cell>
          <cell r="W3974" t="str">
            <v>2013/14</v>
          </cell>
        </row>
        <row r="3975">
          <cell r="P3975" t="str">
            <v>___</v>
          </cell>
          <cell r="T3975">
            <v>0</v>
          </cell>
          <cell r="U3975">
            <v>0</v>
          </cell>
          <cell r="W3975">
            <v>0</v>
          </cell>
        </row>
        <row r="3976">
          <cell r="P3976" t="str">
            <v>___G</v>
          </cell>
          <cell r="T3976">
            <v>0</v>
          </cell>
          <cell r="U3976">
            <v>0</v>
          </cell>
          <cell r="W3976">
            <v>0</v>
          </cell>
        </row>
        <row r="3977">
          <cell r="P3977" t="str">
            <v>___</v>
          </cell>
          <cell r="T3977">
            <v>0</v>
          </cell>
          <cell r="U3977">
            <v>0</v>
          </cell>
          <cell r="W3977">
            <v>0</v>
          </cell>
        </row>
        <row r="3978">
          <cell r="P3978" t="str">
            <v>___</v>
          </cell>
          <cell r="Q3978" t="str">
            <v/>
          </cell>
          <cell r="T3978">
            <v>0</v>
          </cell>
          <cell r="U3978">
            <v>0</v>
          </cell>
          <cell r="W3978">
            <v>0</v>
          </cell>
        </row>
        <row r="3979">
          <cell r="P3979" t="str">
            <v>E002___2</v>
          </cell>
          <cell r="Q3979" t="str">
            <v>G1032000</v>
          </cell>
          <cell r="T3979">
            <v>2000</v>
          </cell>
          <cell r="U3979">
            <v>700</v>
          </cell>
          <cell r="W3979">
            <v>2000</v>
          </cell>
        </row>
        <row r="3980">
          <cell r="P3980" t="str">
            <v>E002___2</v>
          </cell>
          <cell r="Q3980" t="str">
            <v>G1032101</v>
          </cell>
          <cell r="T3980">
            <v>900</v>
          </cell>
          <cell r="U3980">
            <v>900</v>
          </cell>
          <cell r="W3980">
            <v>900</v>
          </cell>
        </row>
        <row r="3981">
          <cell r="P3981" t="str">
            <v>E002___2</v>
          </cell>
          <cell r="Q3981" t="str">
            <v>G1032104</v>
          </cell>
          <cell r="T3981">
            <v>4840</v>
          </cell>
          <cell r="U3981">
            <v>3440</v>
          </cell>
          <cell r="W3981">
            <v>3560</v>
          </cell>
        </row>
        <row r="3982">
          <cell r="P3982" t="str">
            <v>E002___2</v>
          </cell>
          <cell r="Q3982" t="str">
            <v>G1032105</v>
          </cell>
          <cell r="T3982">
            <v>2100</v>
          </cell>
          <cell r="U3982">
            <v>2100</v>
          </cell>
          <cell r="W3982">
            <v>2100</v>
          </cell>
        </row>
        <row r="3983">
          <cell r="P3983" t="str">
            <v>E002___2</v>
          </cell>
          <cell r="Q3983" t="str">
            <v>G1032300</v>
          </cell>
          <cell r="T3983">
            <v>200</v>
          </cell>
          <cell r="U3983">
            <v>200</v>
          </cell>
          <cell r="W3983">
            <v>200</v>
          </cell>
        </row>
        <row r="3984">
          <cell r="P3984" t="str">
            <v>___</v>
          </cell>
          <cell r="Q3984" t="str">
            <v/>
          </cell>
          <cell r="T3984">
            <v>0</v>
          </cell>
          <cell r="U3984">
            <v>0</v>
          </cell>
          <cell r="W3984">
            <v>0</v>
          </cell>
        </row>
        <row r="3985">
          <cell r="P3985" t="str">
            <v>___</v>
          </cell>
          <cell r="Q3985" t="str">
            <v/>
          </cell>
          <cell r="T3985">
            <v>0</v>
          </cell>
          <cell r="U3985">
            <v>0</v>
          </cell>
          <cell r="W3985">
            <v>0</v>
          </cell>
        </row>
        <row r="3986">
          <cell r="P3986" t="str">
            <v>E002___4</v>
          </cell>
          <cell r="Q3986" t="str">
            <v>G1034400</v>
          </cell>
          <cell r="T3986">
            <v>0</v>
          </cell>
          <cell r="U3986">
            <v>0</v>
          </cell>
          <cell r="W3986">
            <v>0</v>
          </cell>
        </row>
        <row r="3987">
          <cell r="P3987" t="str">
            <v>___</v>
          </cell>
          <cell r="Q3987" t="str">
            <v/>
          </cell>
          <cell r="T3987">
            <v>0</v>
          </cell>
          <cell r="U3987">
            <v>0</v>
          </cell>
          <cell r="W3987">
            <v>0</v>
          </cell>
        </row>
        <row r="3988">
          <cell r="P3988" t="str">
            <v>___</v>
          </cell>
          <cell r="Q3988" t="str">
            <v/>
          </cell>
          <cell r="T3988">
            <v>0</v>
          </cell>
          <cell r="U3988">
            <v>0</v>
          </cell>
          <cell r="W3988">
            <v>0</v>
          </cell>
        </row>
        <row r="3989">
          <cell r="P3989" t="str">
            <v>___</v>
          </cell>
          <cell r="Q3989" t="str">
            <v/>
          </cell>
          <cell r="T3989">
            <v>0</v>
          </cell>
          <cell r="U3989">
            <v>0</v>
          </cell>
          <cell r="W3989">
            <v>0</v>
          </cell>
        </row>
        <row r="3990">
          <cell r="P3990" t="str">
            <v>___</v>
          </cell>
          <cell r="Q3990" t="str">
            <v/>
          </cell>
          <cell r="T3990">
            <v>0</v>
          </cell>
          <cell r="U3990">
            <v>0</v>
          </cell>
          <cell r="W3990">
            <v>0</v>
          </cell>
        </row>
        <row r="3991">
          <cell r="P3991" t="str">
            <v>___</v>
          </cell>
          <cell r="Q3991" t="str">
            <v/>
          </cell>
          <cell r="T3991">
            <v>0</v>
          </cell>
          <cell r="U3991">
            <v>0</v>
          </cell>
          <cell r="W3991">
            <v>0</v>
          </cell>
        </row>
        <row r="3992">
          <cell r="P3992" t="str">
            <v>E002b___8</v>
          </cell>
          <cell r="Q3992" t="str">
            <v>G1038303</v>
          </cell>
          <cell r="T3992">
            <v>13000</v>
          </cell>
          <cell r="U3992">
            <v>13000</v>
          </cell>
          <cell r="W3992">
            <v>18000</v>
          </cell>
        </row>
        <row r="3993">
          <cell r="P3993" t="str">
            <v>___</v>
          </cell>
          <cell r="Q3993" t="str">
            <v/>
          </cell>
          <cell r="T3993">
            <v>0</v>
          </cell>
          <cell r="U3993">
            <v>0</v>
          </cell>
          <cell r="W3993">
            <v>0</v>
          </cell>
        </row>
        <row r="3994">
          <cell r="P3994" t="str">
            <v>___</v>
          </cell>
          <cell r="Q3994" t="str">
            <v/>
          </cell>
          <cell r="T3994">
            <v>0</v>
          </cell>
          <cell r="U3994">
            <v>0</v>
          </cell>
          <cell r="W3994">
            <v>0</v>
          </cell>
        </row>
        <row r="3995">
          <cell r="P3995" t="str">
            <v>___</v>
          </cell>
          <cell r="Q3995" t="str">
            <v/>
          </cell>
          <cell r="T3995">
            <v>0</v>
          </cell>
          <cell r="U3995">
            <v>0</v>
          </cell>
          <cell r="W3995">
            <v>0</v>
          </cell>
        </row>
        <row r="3996">
          <cell r="P3996" t="str">
            <v>___</v>
          </cell>
          <cell r="Q3996" t="str">
            <v/>
          </cell>
          <cell r="T3996">
            <v>0</v>
          </cell>
          <cell r="U3996">
            <v>0</v>
          </cell>
          <cell r="W3996">
            <v>0</v>
          </cell>
        </row>
        <row r="3997">
          <cell r="P3997" t="str">
            <v>___</v>
          </cell>
          <cell r="Q3997" t="str">
            <v/>
          </cell>
          <cell r="T3997">
            <v>0</v>
          </cell>
          <cell r="U3997">
            <v>0</v>
          </cell>
          <cell r="W3997">
            <v>0</v>
          </cell>
        </row>
        <row r="3998">
          <cell r="Q3998" t="str">
            <v/>
          </cell>
        </row>
        <row r="3999">
          <cell r="P3999" t="str">
            <v>E002___2</v>
          </cell>
          <cell r="Q3999" t="str">
            <v>G1032400</v>
          </cell>
          <cell r="T3999">
            <v>340</v>
          </cell>
          <cell r="U3999">
            <v>450</v>
          </cell>
          <cell r="W3999">
            <v>450</v>
          </cell>
        </row>
        <row r="4000">
          <cell r="Q4000" t="str">
            <v/>
          </cell>
        </row>
        <row r="4001">
          <cell r="P4001" t="str">
            <v>___</v>
          </cell>
          <cell r="Q4001" t="str">
            <v/>
          </cell>
          <cell r="T4001">
            <v>0</v>
          </cell>
          <cell r="U4001">
            <v>0</v>
          </cell>
          <cell r="W4001">
            <v>0</v>
          </cell>
        </row>
        <row r="4002">
          <cell r="P4002" t="str">
            <v>E002___5</v>
          </cell>
          <cell r="Q4002" t="str">
            <v>G1035100</v>
          </cell>
          <cell r="T4002">
            <v>2900</v>
          </cell>
          <cell r="U4002">
            <v>2900</v>
          </cell>
          <cell r="W4002">
            <v>2900</v>
          </cell>
        </row>
        <row r="4003">
          <cell r="P4003" t="str">
            <v>___</v>
          </cell>
          <cell r="Q4003" t="str">
            <v/>
          </cell>
          <cell r="T4003">
            <v>0</v>
          </cell>
          <cell r="U4003">
            <v>0</v>
          </cell>
          <cell r="W4003">
            <v>0</v>
          </cell>
        </row>
        <row r="4004">
          <cell r="P4004" t="str">
            <v>___</v>
          </cell>
          <cell r="Q4004" t="str">
            <v/>
          </cell>
          <cell r="T4004">
            <v>0</v>
          </cell>
          <cell r="U4004">
            <v>0</v>
          </cell>
          <cell r="W4004">
            <v>0</v>
          </cell>
        </row>
        <row r="4005">
          <cell r="P4005" t="str">
            <v>E002___7</v>
          </cell>
          <cell r="Q4005" t="str">
            <v>G1037000</v>
          </cell>
          <cell r="T4005">
            <v>0</v>
          </cell>
          <cell r="U4005">
            <v>0</v>
          </cell>
          <cell r="W4005">
            <v>0</v>
          </cell>
        </row>
        <row r="4006">
          <cell r="P4006" t="str">
            <v>___</v>
          </cell>
          <cell r="Q4006" t="str">
            <v/>
          </cell>
          <cell r="T4006">
            <v>0</v>
          </cell>
          <cell r="U4006">
            <v>0</v>
          </cell>
          <cell r="W4006">
            <v>0</v>
          </cell>
        </row>
        <row r="4007">
          <cell r="P4007" t="str">
            <v>___</v>
          </cell>
          <cell r="Q4007" t="str">
            <v/>
          </cell>
          <cell r="T4007">
            <v>0</v>
          </cell>
          <cell r="U4007">
            <v>0</v>
          </cell>
          <cell r="W4007">
            <v>0</v>
          </cell>
        </row>
        <row r="4008">
          <cell r="P4008" t="str">
            <v>___</v>
          </cell>
          <cell r="Q4008" t="str">
            <v/>
          </cell>
          <cell r="T4008">
            <v>0</v>
          </cell>
          <cell r="U4008">
            <v>0</v>
          </cell>
          <cell r="W4008">
            <v>0</v>
          </cell>
        </row>
        <row r="4009">
          <cell r="P4009" t="str">
            <v>E002___8</v>
          </cell>
          <cell r="Q4009" t="str">
            <v>G1038500</v>
          </cell>
          <cell r="T4009">
            <v>280</v>
          </cell>
          <cell r="U4009">
            <v>-2310</v>
          </cell>
          <cell r="W4009">
            <v>-5890</v>
          </cell>
        </row>
        <row r="4010">
          <cell r="P4010" t="str">
            <v>___</v>
          </cell>
          <cell r="T4010">
            <v>0</v>
          </cell>
          <cell r="U4010">
            <v>0</v>
          </cell>
          <cell r="W4010">
            <v>0</v>
          </cell>
        </row>
        <row r="4011">
          <cell r="P4011" t="str">
            <v>___</v>
          </cell>
          <cell r="T4011">
            <v>0</v>
          </cell>
          <cell r="U4011">
            <v>0</v>
          </cell>
          <cell r="W4011">
            <v>0</v>
          </cell>
        </row>
        <row r="4012">
          <cell r="P4012" t="str">
            <v>___</v>
          </cell>
          <cell r="T4012">
            <v>0</v>
          </cell>
          <cell r="U4012">
            <v>0</v>
          </cell>
          <cell r="W4012">
            <v>0</v>
          </cell>
        </row>
        <row r="4013">
          <cell r="P4013" t="str">
            <v>___</v>
          </cell>
          <cell r="T4013">
            <v>0</v>
          </cell>
          <cell r="U4013">
            <v>0</v>
          </cell>
          <cell r="W4013">
            <v>0</v>
          </cell>
        </row>
        <row r="4014">
          <cell r="P4014" t="str">
            <v>___</v>
          </cell>
          <cell r="T4014">
            <v>0</v>
          </cell>
          <cell r="U4014">
            <v>0</v>
          </cell>
          <cell r="W4014">
            <v>0</v>
          </cell>
        </row>
        <row r="4015">
          <cell r="P4015" t="str">
            <v>___</v>
          </cell>
          <cell r="T4015">
            <v>0</v>
          </cell>
          <cell r="U4015">
            <v>0</v>
          </cell>
          <cell r="W4015">
            <v>0</v>
          </cell>
        </row>
        <row r="4016">
          <cell r="P4016" t="str">
            <v>___H</v>
          </cell>
          <cell r="T4016">
            <v>0</v>
          </cell>
          <cell r="U4016">
            <v>0</v>
          </cell>
          <cell r="W4016">
            <v>0</v>
          </cell>
        </row>
        <row r="4017">
          <cell r="P4017" t="str">
            <v>___B</v>
          </cell>
          <cell r="T4017">
            <v>0</v>
          </cell>
          <cell r="U4017">
            <v>0</v>
          </cell>
          <cell r="W4017">
            <v>0</v>
          </cell>
        </row>
        <row r="4018">
          <cell r="P4018" t="str">
            <v>___L</v>
          </cell>
          <cell r="T4018" t="str">
            <v>Original</v>
          </cell>
          <cell r="U4018" t="str">
            <v>Revised</v>
          </cell>
          <cell r="W4018" t="str">
            <v>Original</v>
          </cell>
        </row>
        <row r="4019">
          <cell r="P4019" t="str">
            <v>___C</v>
          </cell>
          <cell r="T4019" t="str">
            <v>2012/13</v>
          </cell>
          <cell r="U4019" t="str">
            <v>2012/13</v>
          </cell>
          <cell r="W4019" t="str">
            <v>2013/14</v>
          </cell>
        </row>
        <row r="4020">
          <cell r="P4020" t="str">
            <v>___</v>
          </cell>
          <cell r="T4020">
            <v>0</v>
          </cell>
          <cell r="U4020">
            <v>0</v>
          </cell>
          <cell r="W4020">
            <v>0</v>
          </cell>
        </row>
        <row r="4021">
          <cell r="P4021" t="str">
            <v>___G</v>
          </cell>
          <cell r="T4021">
            <v>0</v>
          </cell>
          <cell r="U4021">
            <v>0</v>
          </cell>
          <cell r="W4021">
            <v>0</v>
          </cell>
        </row>
        <row r="4022">
          <cell r="P4022" t="str">
            <v>___</v>
          </cell>
          <cell r="T4022">
            <v>0</v>
          </cell>
          <cell r="U4022">
            <v>0</v>
          </cell>
          <cell r="W4022">
            <v>0</v>
          </cell>
        </row>
        <row r="4023">
          <cell r="P4023" t="str">
            <v>___</v>
          </cell>
          <cell r="T4023">
            <v>0</v>
          </cell>
          <cell r="U4023">
            <v>0</v>
          </cell>
          <cell r="W4023">
            <v>0</v>
          </cell>
        </row>
        <row r="4024">
          <cell r="P4024" t="str">
            <v>G006___1</v>
          </cell>
          <cell r="Q4024" t="str">
            <v>G1101000</v>
          </cell>
          <cell r="T4024">
            <v>316950</v>
          </cell>
          <cell r="U4024">
            <v>262950</v>
          </cell>
          <cell r="W4024">
            <v>385650</v>
          </cell>
        </row>
        <row r="4025">
          <cell r="P4025" t="str">
            <v>G006___1</v>
          </cell>
          <cell r="Q4025" t="str">
            <v>G1101004</v>
          </cell>
          <cell r="T4025">
            <v>5000</v>
          </cell>
          <cell r="U4025">
            <v>3500</v>
          </cell>
          <cell r="W4025">
            <v>3500</v>
          </cell>
        </row>
        <row r="4026">
          <cell r="P4026" t="str">
            <v>___</v>
          </cell>
          <cell r="Q4026" t="str">
            <v/>
          </cell>
          <cell r="T4026">
            <v>0</v>
          </cell>
          <cell r="U4026">
            <v>0</v>
          </cell>
          <cell r="W4026">
            <v>0</v>
          </cell>
        </row>
        <row r="4027">
          <cell r="P4027" t="str">
            <v>___</v>
          </cell>
          <cell r="Q4027" t="str">
            <v/>
          </cell>
          <cell r="T4027">
            <v>0</v>
          </cell>
          <cell r="U4027">
            <v>0</v>
          </cell>
          <cell r="W4027">
            <v>0</v>
          </cell>
        </row>
        <row r="4028">
          <cell r="P4028" t="str">
            <v>G006___3</v>
          </cell>
          <cell r="Q4028" t="str">
            <v>G1103100</v>
          </cell>
          <cell r="T4028">
            <v>2700</v>
          </cell>
          <cell r="U4028">
            <v>1700</v>
          </cell>
          <cell r="W4028">
            <v>1700</v>
          </cell>
        </row>
        <row r="4029">
          <cell r="P4029" t="str">
            <v>G006___3</v>
          </cell>
          <cell r="Q4029" t="str">
            <v>G1103101</v>
          </cell>
          <cell r="T4029">
            <v>500</v>
          </cell>
          <cell r="U4029">
            <v>1500</v>
          </cell>
          <cell r="W4029">
            <v>1000</v>
          </cell>
        </row>
        <row r="4030">
          <cell r="P4030" t="str">
            <v>___</v>
          </cell>
          <cell r="Q4030" t="str">
            <v/>
          </cell>
          <cell r="T4030">
            <v>0</v>
          </cell>
          <cell r="U4030">
            <v>0</v>
          </cell>
          <cell r="W4030">
            <v>0</v>
          </cell>
        </row>
        <row r="4031">
          <cell r="P4031" t="str">
            <v>___</v>
          </cell>
          <cell r="Q4031" t="str">
            <v/>
          </cell>
          <cell r="T4031">
            <v>0</v>
          </cell>
          <cell r="U4031">
            <v>0</v>
          </cell>
          <cell r="W4031">
            <v>0</v>
          </cell>
        </row>
        <row r="4032">
          <cell r="P4032" t="str">
            <v>G006___4</v>
          </cell>
          <cell r="Q4032" t="str">
            <v>G1104000</v>
          </cell>
          <cell r="T4032">
            <v>500</v>
          </cell>
          <cell r="U4032">
            <v>1550</v>
          </cell>
          <cell r="W4032">
            <v>500</v>
          </cell>
        </row>
        <row r="4033">
          <cell r="P4033" t="str">
            <v>G006___4</v>
          </cell>
          <cell r="Q4033" t="str">
            <v>G1104300</v>
          </cell>
          <cell r="T4033">
            <v>1000</v>
          </cell>
          <cell r="U4033">
            <v>500</v>
          </cell>
          <cell r="W4033">
            <v>500</v>
          </cell>
        </row>
        <row r="4034">
          <cell r="P4034" t="str">
            <v>G006___4</v>
          </cell>
          <cell r="Q4034" t="str">
            <v>G1104301</v>
          </cell>
          <cell r="T4034">
            <v>15000</v>
          </cell>
          <cell r="U4034">
            <v>13000</v>
          </cell>
          <cell r="W4034">
            <v>13000</v>
          </cell>
        </row>
        <row r="4035">
          <cell r="P4035" t="str">
            <v>G006___4</v>
          </cell>
          <cell r="Q4035" t="str">
            <v>G1104400</v>
          </cell>
          <cell r="T4035">
            <v>18780</v>
          </cell>
          <cell r="U4035">
            <v>53830</v>
          </cell>
          <cell r="W4035">
            <v>68780</v>
          </cell>
        </row>
        <row r="4036">
          <cell r="P4036" t="str">
            <v>G006___4</v>
          </cell>
          <cell r="Q4036" t="str">
            <v>G1104500</v>
          </cell>
          <cell r="T4036">
            <v>4300</v>
          </cell>
          <cell r="U4036">
            <v>1300</v>
          </cell>
          <cell r="W4036">
            <v>4300</v>
          </cell>
        </row>
        <row r="4037">
          <cell r="P4037" t="str">
            <v>G006___4</v>
          </cell>
          <cell r="Q4037" t="str">
            <v>G1104600</v>
          </cell>
          <cell r="T4037">
            <v>0</v>
          </cell>
          <cell r="U4037">
            <v>0</v>
          </cell>
          <cell r="W4037">
            <v>0</v>
          </cell>
        </row>
        <row r="4038">
          <cell r="P4038" t="str">
            <v>G006___4</v>
          </cell>
          <cell r="Q4038" t="str">
            <v>G1104700</v>
          </cell>
          <cell r="T4038">
            <v>2000</v>
          </cell>
          <cell r="U4038">
            <v>2000</v>
          </cell>
          <cell r="W4038">
            <v>2000</v>
          </cell>
        </row>
        <row r="4039">
          <cell r="P4039" t="str">
            <v>___</v>
          </cell>
          <cell r="Q4039" t="str">
            <v/>
          </cell>
          <cell r="T4039">
            <v>0</v>
          </cell>
          <cell r="U4039">
            <v>0</v>
          </cell>
          <cell r="W4039">
            <v>0</v>
          </cell>
        </row>
        <row r="4040">
          <cell r="P4040" t="str">
            <v>___</v>
          </cell>
          <cell r="Q4040" t="str">
            <v/>
          </cell>
          <cell r="T4040">
            <v>0</v>
          </cell>
          <cell r="U4040">
            <v>0</v>
          </cell>
          <cell r="W4040">
            <v>0</v>
          </cell>
        </row>
        <row r="4041">
          <cell r="P4041" t="str">
            <v>___</v>
          </cell>
          <cell r="Q4041" t="str">
            <v/>
          </cell>
          <cell r="T4041">
            <v>0</v>
          </cell>
          <cell r="U4041">
            <v>0</v>
          </cell>
          <cell r="W4041">
            <v>0</v>
          </cell>
        </row>
        <row r="4042">
          <cell r="P4042" t="str">
            <v>___</v>
          </cell>
          <cell r="Q4042" t="str">
            <v/>
          </cell>
          <cell r="T4042">
            <v>0</v>
          </cell>
          <cell r="U4042">
            <v>0</v>
          </cell>
          <cell r="W4042">
            <v>0</v>
          </cell>
        </row>
        <row r="4043">
          <cell r="P4043" t="str">
            <v>___</v>
          </cell>
          <cell r="Q4043" t="str">
            <v/>
          </cell>
          <cell r="T4043">
            <v>0</v>
          </cell>
          <cell r="U4043">
            <v>0</v>
          </cell>
          <cell r="W4043">
            <v>0</v>
          </cell>
        </row>
        <row r="4044">
          <cell r="P4044" t="str">
            <v>G006a___8</v>
          </cell>
          <cell r="Q4044" t="str">
            <v>G1108200</v>
          </cell>
          <cell r="T4044">
            <v>214150</v>
          </cell>
          <cell r="U4044">
            <v>193400</v>
          </cell>
          <cell r="W4044">
            <v>333950</v>
          </cell>
        </row>
        <row r="4045">
          <cell r="P4045" t="str">
            <v>___</v>
          </cell>
          <cell r="T4045">
            <v>0</v>
          </cell>
          <cell r="U4045">
            <v>0</v>
          </cell>
          <cell r="W4045">
            <v>0</v>
          </cell>
        </row>
        <row r="4046">
          <cell r="P4046" t="str">
            <v>___</v>
          </cell>
          <cell r="T4046">
            <v>0</v>
          </cell>
          <cell r="U4046">
            <v>0</v>
          </cell>
          <cell r="W4046">
            <v>0</v>
          </cell>
        </row>
        <row r="4047">
          <cell r="P4047" t="str">
            <v>___</v>
          </cell>
          <cell r="T4047">
            <v>0</v>
          </cell>
          <cell r="U4047">
            <v>0</v>
          </cell>
          <cell r="W4047">
            <v>0</v>
          </cell>
        </row>
        <row r="4048">
          <cell r="P4048" t="str">
            <v>___</v>
          </cell>
          <cell r="T4048">
            <v>0</v>
          </cell>
          <cell r="U4048">
            <v>0</v>
          </cell>
          <cell r="W4048">
            <v>0</v>
          </cell>
        </row>
        <row r="4049">
          <cell r="P4049" t="str">
            <v>___</v>
          </cell>
          <cell r="T4049">
            <v>0</v>
          </cell>
          <cell r="U4049">
            <v>0</v>
          </cell>
          <cell r="W4049">
            <v>0</v>
          </cell>
        </row>
        <row r="4050">
          <cell r="P4050" t="str">
            <v>___H</v>
          </cell>
          <cell r="T4050">
            <v>0</v>
          </cell>
          <cell r="U4050">
            <v>0</v>
          </cell>
          <cell r="W4050">
            <v>0</v>
          </cell>
        </row>
        <row r="4051">
          <cell r="P4051" t="str">
            <v>___B</v>
          </cell>
          <cell r="T4051">
            <v>0</v>
          </cell>
          <cell r="U4051">
            <v>0</v>
          </cell>
          <cell r="W4051">
            <v>0</v>
          </cell>
        </row>
        <row r="4052">
          <cell r="P4052" t="str">
            <v>___L</v>
          </cell>
          <cell r="T4052" t="str">
            <v>Original</v>
          </cell>
          <cell r="U4052" t="str">
            <v>Revised</v>
          </cell>
          <cell r="W4052" t="str">
            <v>Original</v>
          </cell>
        </row>
        <row r="4053">
          <cell r="P4053" t="str">
            <v>___C</v>
          </cell>
          <cell r="T4053" t="str">
            <v>2012/13</v>
          </cell>
          <cell r="U4053" t="str">
            <v>2012/13</v>
          </cell>
          <cell r="W4053" t="str">
            <v>2013/14</v>
          </cell>
        </row>
        <row r="4054">
          <cell r="P4054" t="str">
            <v>___</v>
          </cell>
          <cell r="T4054">
            <v>0</v>
          </cell>
          <cell r="U4054">
            <v>0</v>
          </cell>
          <cell r="W4054">
            <v>0</v>
          </cell>
        </row>
        <row r="4055">
          <cell r="P4055" t="str">
            <v>___H</v>
          </cell>
          <cell r="T4055">
            <v>0</v>
          </cell>
          <cell r="U4055">
            <v>0</v>
          </cell>
          <cell r="W4055">
            <v>0</v>
          </cell>
        </row>
        <row r="4056">
          <cell r="P4056" t="str">
            <v>___</v>
          </cell>
          <cell r="T4056">
            <v>0</v>
          </cell>
          <cell r="U4056">
            <v>0</v>
          </cell>
          <cell r="W4056">
            <v>0</v>
          </cell>
        </row>
        <row r="4057">
          <cell r="P4057" t="str">
            <v>___</v>
          </cell>
          <cell r="T4057">
            <v>0</v>
          </cell>
          <cell r="U4057">
            <v>0</v>
          </cell>
          <cell r="W4057">
            <v>0</v>
          </cell>
        </row>
        <row r="4058">
          <cell r="P4058" t="str">
            <v>G005___2</v>
          </cell>
          <cell r="Q4058" t="str">
            <v>H0802000</v>
          </cell>
          <cell r="T4058">
            <v>200</v>
          </cell>
          <cell r="U4058">
            <v>200</v>
          </cell>
          <cell r="W4058">
            <v>200</v>
          </cell>
        </row>
        <row r="4059">
          <cell r="P4059" t="str">
            <v>G005___2</v>
          </cell>
          <cell r="Q4059" t="str">
            <v>H0802101</v>
          </cell>
          <cell r="T4059">
            <v>700</v>
          </cell>
          <cell r="U4059">
            <v>700</v>
          </cell>
          <cell r="W4059">
            <v>700</v>
          </cell>
        </row>
        <row r="4060">
          <cell r="P4060" t="str">
            <v>G005___2</v>
          </cell>
          <cell r="Q4060" t="str">
            <v>H0802104</v>
          </cell>
          <cell r="T4060">
            <v>0</v>
          </cell>
          <cell r="U4060">
            <v>3850</v>
          </cell>
          <cell r="W4060">
            <v>3990</v>
          </cell>
        </row>
        <row r="4061">
          <cell r="P4061" t="str">
            <v>___</v>
          </cell>
          <cell r="Q4061" t="str">
            <v/>
          </cell>
          <cell r="T4061">
            <v>0</v>
          </cell>
          <cell r="U4061">
            <v>0</v>
          </cell>
          <cell r="W4061">
            <v>0</v>
          </cell>
        </row>
        <row r="4062">
          <cell r="P4062" t="str">
            <v>___</v>
          </cell>
          <cell r="Q4062" t="str">
            <v/>
          </cell>
          <cell r="T4062">
            <v>0</v>
          </cell>
          <cell r="U4062">
            <v>0</v>
          </cell>
          <cell r="W4062">
            <v>0</v>
          </cell>
        </row>
        <row r="4063">
          <cell r="P4063" t="str">
            <v>G005___4</v>
          </cell>
          <cell r="Q4063" t="str">
            <v>H0804400</v>
          </cell>
          <cell r="T4063">
            <v>1500</v>
          </cell>
          <cell r="U4063">
            <v>1500</v>
          </cell>
          <cell r="W4063">
            <v>1500</v>
          </cell>
        </row>
        <row r="4064">
          <cell r="P4064" t="str">
            <v>___</v>
          </cell>
          <cell r="Q4064" t="str">
            <v/>
          </cell>
          <cell r="T4064">
            <v>0</v>
          </cell>
          <cell r="U4064">
            <v>0</v>
          </cell>
          <cell r="W4064">
            <v>0</v>
          </cell>
        </row>
        <row r="4065">
          <cell r="P4065" t="str">
            <v>___</v>
          </cell>
          <cell r="Q4065" t="str">
            <v/>
          </cell>
          <cell r="T4065">
            <v>0</v>
          </cell>
          <cell r="U4065">
            <v>0</v>
          </cell>
          <cell r="W4065">
            <v>0</v>
          </cell>
        </row>
        <row r="4066">
          <cell r="P4066" t="str">
            <v>___</v>
          </cell>
          <cell r="Q4066" t="str">
            <v/>
          </cell>
          <cell r="T4066">
            <v>0</v>
          </cell>
          <cell r="U4066">
            <v>0</v>
          </cell>
          <cell r="W4066">
            <v>0</v>
          </cell>
        </row>
        <row r="4067">
          <cell r="P4067" t="str">
            <v>___</v>
          </cell>
          <cell r="Q4067" t="str">
            <v/>
          </cell>
          <cell r="T4067">
            <v>0</v>
          </cell>
          <cell r="U4067">
            <v>0</v>
          </cell>
          <cell r="W4067">
            <v>0</v>
          </cell>
        </row>
        <row r="4068">
          <cell r="P4068" t="str">
            <v>___</v>
          </cell>
          <cell r="Q4068" t="str">
            <v/>
          </cell>
          <cell r="T4068">
            <v>0</v>
          </cell>
          <cell r="U4068">
            <v>0</v>
          </cell>
          <cell r="W4068">
            <v>0</v>
          </cell>
        </row>
        <row r="4069">
          <cell r="P4069" t="str">
            <v>G005___8</v>
          </cell>
          <cell r="Q4069" t="str">
            <v>H0808300</v>
          </cell>
          <cell r="T4069">
            <v>72000</v>
          </cell>
          <cell r="U4069">
            <v>75000</v>
          </cell>
          <cell r="W4069">
            <v>74500</v>
          </cell>
        </row>
        <row r="4070">
          <cell r="P4070" t="str">
            <v>___</v>
          </cell>
          <cell r="Q4070" t="str">
            <v/>
          </cell>
          <cell r="T4070">
            <v>0</v>
          </cell>
          <cell r="U4070">
            <v>0</v>
          </cell>
          <cell r="W4070">
            <v>0</v>
          </cell>
        </row>
        <row r="4071">
          <cell r="P4071" t="str">
            <v>___</v>
          </cell>
          <cell r="Q4071" t="str">
            <v/>
          </cell>
          <cell r="T4071">
            <v>0</v>
          </cell>
          <cell r="U4071">
            <v>0</v>
          </cell>
          <cell r="W4071">
            <v>0</v>
          </cell>
        </row>
        <row r="4072">
          <cell r="P4072" t="str">
            <v>___</v>
          </cell>
          <cell r="Q4072" t="str">
            <v/>
          </cell>
          <cell r="T4072">
            <v>0</v>
          </cell>
          <cell r="U4072">
            <v>0</v>
          </cell>
          <cell r="W4072">
            <v>0</v>
          </cell>
        </row>
        <row r="4073">
          <cell r="P4073" t="str">
            <v>___</v>
          </cell>
          <cell r="Q4073" t="str">
            <v/>
          </cell>
          <cell r="T4073">
            <v>0</v>
          </cell>
          <cell r="U4073">
            <v>0</v>
          </cell>
          <cell r="W4073">
            <v>0</v>
          </cell>
        </row>
        <row r="4074">
          <cell r="P4074" t="str">
            <v>___</v>
          </cell>
          <cell r="Q4074" t="str">
            <v/>
          </cell>
          <cell r="T4074">
            <v>0</v>
          </cell>
          <cell r="U4074">
            <v>0</v>
          </cell>
          <cell r="W4074">
            <v>0</v>
          </cell>
        </row>
        <row r="4075">
          <cell r="Q4075" t="str">
            <v/>
          </cell>
        </row>
        <row r="4076">
          <cell r="P4076" t="str">
            <v>G005___2</v>
          </cell>
          <cell r="Q4076" t="str">
            <v>H0802400</v>
          </cell>
          <cell r="T4076">
            <v>6320</v>
          </cell>
          <cell r="U4076">
            <v>4450</v>
          </cell>
          <cell r="W4076">
            <v>4520</v>
          </cell>
        </row>
        <row r="4077">
          <cell r="Q4077" t="str">
            <v/>
          </cell>
        </row>
        <row r="4078">
          <cell r="P4078" t="str">
            <v>___</v>
          </cell>
          <cell r="Q4078" t="str">
            <v/>
          </cell>
          <cell r="T4078">
            <v>0</v>
          </cell>
          <cell r="U4078">
            <v>0</v>
          </cell>
          <cell r="W4078">
            <v>0</v>
          </cell>
        </row>
        <row r="4079">
          <cell r="P4079" t="str">
            <v>G005___5</v>
          </cell>
          <cell r="Q4079" t="str">
            <v>H0805100</v>
          </cell>
          <cell r="T4079">
            <v>4540</v>
          </cell>
          <cell r="U4079">
            <v>4450</v>
          </cell>
          <cell r="W4079">
            <v>4520</v>
          </cell>
        </row>
        <row r="4080">
          <cell r="P4080" t="str">
            <v>___</v>
          </cell>
          <cell r="Q4080" t="str">
            <v/>
          </cell>
          <cell r="T4080">
            <v>0</v>
          </cell>
          <cell r="U4080">
            <v>0</v>
          </cell>
          <cell r="W4080">
            <v>0</v>
          </cell>
        </row>
        <row r="4081">
          <cell r="P4081" t="str">
            <v>___</v>
          </cell>
          <cell r="Q4081" t="str">
            <v/>
          </cell>
          <cell r="T4081">
            <v>0</v>
          </cell>
          <cell r="U4081">
            <v>0</v>
          </cell>
          <cell r="W4081">
            <v>0</v>
          </cell>
        </row>
        <row r="4082">
          <cell r="P4082" t="str">
            <v>G005___6</v>
          </cell>
          <cell r="Q4082" t="str">
            <v>H0806000</v>
          </cell>
          <cell r="T4082">
            <v>2500</v>
          </cell>
          <cell r="U4082">
            <v>2000</v>
          </cell>
          <cell r="W4082">
            <v>2400</v>
          </cell>
        </row>
        <row r="4083">
          <cell r="P4083" t="str">
            <v>___</v>
          </cell>
          <cell r="Q4083" t="str">
            <v/>
          </cell>
          <cell r="T4083">
            <v>0</v>
          </cell>
          <cell r="U4083">
            <v>0</v>
          </cell>
          <cell r="W4083">
            <v>0</v>
          </cell>
        </row>
        <row r="4084">
          <cell r="P4084" t="str">
            <v>___</v>
          </cell>
          <cell r="Q4084" t="str">
            <v/>
          </cell>
          <cell r="T4084">
            <v>0</v>
          </cell>
          <cell r="U4084">
            <v>0</v>
          </cell>
          <cell r="W4084">
            <v>0</v>
          </cell>
        </row>
        <row r="4085">
          <cell r="P4085" t="str">
            <v>G005___7</v>
          </cell>
          <cell r="Q4085" t="str">
            <v>H0807000</v>
          </cell>
          <cell r="T4085">
            <v>0</v>
          </cell>
          <cell r="U4085">
            <v>0</v>
          </cell>
          <cell r="W4085">
            <v>0</v>
          </cell>
        </row>
        <row r="4086">
          <cell r="P4086" t="str">
            <v>___</v>
          </cell>
          <cell r="T4086">
            <v>0</v>
          </cell>
          <cell r="U4086">
            <v>0</v>
          </cell>
          <cell r="W4086">
            <v>0</v>
          </cell>
        </row>
        <row r="4087">
          <cell r="P4087" t="str">
            <v>___</v>
          </cell>
          <cell r="T4087">
            <v>0</v>
          </cell>
          <cell r="U4087">
            <v>0</v>
          </cell>
          <cell r="W4087">
            <v>0</v>
          </cell>
        </row>
        <row r="4088">
          <cell r="P4088" t="str">
            <v>___</v>
          </cell>
          <cell r="T4088">
            <v>0</v>
          </cell>
          <cell r="U4088">
            <v>0</v>
          </cell>
          <cell r="W4088">
            <v>0</v>
          </cell>
        </row>
        <row r="4089">
          <cell r="P4089" t="str">
            <v>___</v>
          </cell>
          <cell r="T4089">
            <v>0</v>
          </cell>
          <cell r="U4089">
            <v>0</v>
          </cell>
          <cell r="W4089">
            <v>0</v>
          </cell>
        </row>
        <row r="4090">
          <cell r="P4090" t="str">
            <v>___</v>
          </cell>
          <cell r="T4090">
            <v>0</v>
          </cell>
          <cell r="U4090">
            <v>0</v>
          </cell>
          <cell r="W4090">
            <v>0</v>
          </cell>
        </row>
        <row r="4091">
          <cell r="P4091" t="str">
            <v>___</v>
          </cell>
          <cell r="T4091">
            <v>0</v>
          </cell>
          <cell r="U4091">
            <v>0</v>
          </cell>
          <cell r="W4091">
            <v>0</v>
          </cell>
        </row>
        <row r="4092">
          <cell r="P4092" t="str">
            <v>___H</v>
          </cell>
          <cell r="T4092">
            <v>0</v>
          </cell>
          <cell r="U4092">
            <v>0</v>
          </cell>
          <cell r="W4092">
            <v>0</v>
          </cell>
        </row>
        <row r="4093">
          <cell r="P4093" t="str">
            <v>___B</v>
          </cell>
          <cell r="T4093">
            <v>0</v>
          </cell>
          <cell r="U4093">
            <v>0</v>
          </cell>
          <cell r="W4093">
            <v>0</v>
          </cell>
        </row>
        <row r="4094">
          <cell r="P4094" t="str">
            <v>___L</v>
          </cell>
          <cell r="T4094" t="str">
            <v>Original</v>
          </cell>
          <cell r="U4094" t="str">
            <v>Revised</v>
          </cell>
          <cell r="W4094" t="str">
            <v>Original</v>
          </cell>
        </row>
        <row r="4095">
          <cell r="P4095" t="str">
            <v>___C</v>
          </cell>
          <cell r="T4095" t="str">
            <v>2012/13</v>
          </cell>
          <cell r="U4095" t="str">
            <v>2012/13</v>
          </cell>
          <cell r="W4095" t="str">
            <v>2013/14</v>
          </cell>
        </row>
        <row r="4096">
          <cell r="P4096" t="str">
            <v>___</v>
          </cell>
          <cell r="T4096">
            <v>0</v>
          </cell>
          <cell r="U4096">
            <v>0</v>
          </cell>
          <cell r="W4096">
            <v>0</v>
          </cell>
        </row>
        <row r="4097">
          <cell r="P4097" t="str">
            <v>___H</v>
          </cell>
          <cell r="T4097">
            <v>0</v>
          </cell>
          <cell r="U4097">
            <v>0</v>
          </cell>
          <cell r="W4097">
            <v>0</v>
          </cell>
        </row>
        <row r="4098">
          <cell r="P4098" t="str">
            <v>___</v>
          </cell>
          <cell r="T4098">
            <v>0</v>
          </cell>
          <cell r="U4098">
            <v>0</v>
          </cell>
          <cell r="W4098">
            <v>0</v>
          </cell>
        </row>
        <row r="4099">
          <cell r="P4099" t="str">
            <v>___</v>
          </cell>
          <cell r="T4099">
            <v>0</v>
          </cell>
          <cell r="U4099">
            <v>0</v>
          </cell>
          <cell r="W4099">
            <v>0</v>
          </cell>
        </row>
        <row r="4100">
          <cell r="P4100" t="str">
            <v>H001___1</v>
          </cell>
          <cell r="Q4100" t="str">
            <v>H0011000</v>
          </cell>
          <cell r="T4100">
            <v>48000</v>
          </cell>
          <cell r="U4100">
            <v>48000</v>
          </cell>
          <cell r="W4100">
            <v>49200</v>
          </cell>
        </row>
        <row r="4101">
          <cell r="P4101" t="str">
            <v>H001___1</v>
          </cell>
          <cell r="Q4101" t="str">
            <v>H0011004</v>
          </cell>
          <cell r="T4101">
            <v>1000</v>
          </cell>
          <cell r="U4101">
            <v>2000</v>
          </cell>
          <cell r="W4101">
            <v>1000</v>
          </cell>
        </row>
        <row r="4102">
          <cell r="P4102" t="str">
            <v>___</v>
          </cell>
          <cell r="Q4102" t="str">
            <v/>
          </cell>
          <cell r="T4102">
            <v>0</v>
          </cell>
          <cell r="U4102">
            <v>0</v>
          </cell>
          <cell r="W4102">
            <v>0</v>
          </cell>
        </row>
        <row r="4103">
          <cell r="P4103" t="str">
            <v>___</v>
          </cell>
          <cell r="Q4103" t="str">
            <v/>
          </cell>
          <cell r="T4103">
            <v>0</v>
          </cell>
          <cell r="U4103">
            <v>0</v>
          </cell>
          <cell r="W4103">
            <v>0</v>
          </cell>
        </row>
        <row r="4104">
          <cell r="P4104" t="str">
            <v>H001___3</v>
          </cell>
          <cell r="Q4104" t="str">
            <v>H0013100</v>
          </cell>
          <cell r="T4104">
            <v>1000</v>
          </cell>
          <cell r="U4104">
            <v>1000</v>
          </cell>
          <cell r="W4104">
            <v>1000</v>
          </cell>
        </row>
        <row r="4105">
          <cell r="P4105" t="str">
            <v>___</v>
          </cell>
          <cell r="Q4105" t="str">
            <v/>
          </cell>
          <cell r="T4105">
            <v>0</v>
          </cell>
          <cell r="U4105">
            <v>0</v>
          </cell>
          <cell r="W4105">
            <v>0</v>
          </cell>
        </row>
        <row r="4106">
          <cell r="P4106" t="str">
            <v>___</v>
          </cell>
          <cell r="Q4106" t="str">
            <v/>
          </cell>
          <cell r="T4106">
            <v>0</v>
          </cell>
          <cell r="U4106">
            <v>0</v>
          </cell>
          <cell r="W4106">
            <v>0</v>
          </cell>
        </row>
        <row r="4107">
          <cell r="P4107" t="str">
            <v>H001___4</v>
          </cell>
          <cell r="Q4107" t="str">
            <v>H0014100</v>
          </cell>
          <cell r="T4107">
            <v>500</v>
          </cell>
          <cell r="U4107">
            <v>500</v>
          </cell>
          <cell r="W4107">
            <v>500</v>
          </cell>
        </row>
        <row r="4108">
          <cell r="P4108" t="str">
            <v>H001___4</v>
          </cell>
          <cell r="Q4108" t="str">
            <v>H0014300</v>
          </cell>
          <cell r="T4108">
            <v>2000</v>
          </cell>
          <cell r="U4108">
            <v>2000</v>
          </cell>
          <cell r="W4108">
            <v>2000</v>
          </cell>
        </row>
        <row r="4109">
          <cell r="P4109" t="str">
            <v>H001___4</v>
          </cell>
          <cell r="Q4109" t="str">
            <v>H0014301</v>
          </cell>
          <cell r="T4109">
            <v>0</v>
          </cell>
          <cell r="U4109">
            <v>0</v>
          </cell>
          <cell r="W4109">
            <v>0</v>
          </cell>
        </row>
        <row r="4110">
          <cell r="P4110" t="str">
            <v>H001___4</v>
          </cell>
          <cell r="Q4110" t="str">
            <v>H0014400</v>
          </cell>
          <cell r="T4110">
            <v>7140</v>
          </cell>
          <cell r="U4110">
            <v>7140</v>
          </cell>
          <cell r="W4110">
            <v>7140</v>
          </cell>
        </row>
        <row r="4111">
          <cell r="P4111" t="str">
            <v>H001___4</v>
          </cell>
          <cell r="Q4111" t="str">
            <v>H0014500</v>
          </cell>
          <cell r="T4111">
            <v>0</v>
          </cell>
          <cell r="U4111">
            <v>0</v>
          </cell>
          <cell r="W4111">
            <v>0</v>
          </cell>
        </row>
        <row r="4112">
          <cell r="P4112" t="str">
            <v>H001___4</v>
          </cell>
          <cell r="Q4112" t="str">
            <v>H0014700</v>
          </cell>
          <cell r="T4112">
            <v>0</v>
          </cell>
          <cell r="U4112">
            <v>0</v>
          </cell>
          <cell r="W4112">
            <v>0</v>
          </cell>
        </row>
        <row r="4113">
          <cell r="P4113" t="str">
            <v>___</v>
          </cell>
          <cell r="Q4113" t="str">
            <v/>
          </cell>
          <cell r="T4113">
            <v>0</v>
          </cell>
          <cell r="U4113">
            <v>0</v>
          </cell>
          <cell r="W4113">
            <v>0</v>
          </cell>
        </row>
        <row r="4115">
          <cell r="P4115" t="str">
            <v>___</v>
          </cell>
          <cell r="Q4115" t="str">
            <v/>
          </cell>
          <cell r="T4115">
            <v>0</v>
          </cell>
          <cell r="U4115">
            <v>0</v>
          </cell>
          <cell r="W4115">
            <v>0</v>
          </cell>
        </row>
        <row r="4116">
          <cell r="P4116" t="str">
            <v>___</v>
          </cell>
          <cell r="Q4116" t="str">
            <v/>
          </cell>
          <cell r="T4116">
            <v>0</v>
          </cell>
          <cell r="U4116">
            <v>0</v>
          </cell>
          <cell r="W4116">
            <v>0</v>
          </cell>
        </row>
        <row r="4117">
          <cell r="P4117" t="str">
            <v>___</v>
          </cell>
          <cell r="Q4117" t="str">
            <v/>
          </cell>
          <cell r="T4117">
            <v>0</v>
          </cell>
          <cell r="U4117">
            <v>0</v>
          </cell>
          <cell r="W4117">
            <v>0</v>
          </cell>
        </row>
        <row r="4118">
          <cell r="P4118" t="str">
            <v>___</v>
          </cell>
          <cell r="Q4118" t="str">
            <v/>
          </cell>
          <cell r="T4118">
            <v>0</v>
          </cell>
          <cell r="U4118">
            <v>0</v>
          </cell>
          <cell r="W4118">
            <v>0</v>
          </cell>
        </row>
        <row r="4119">
          <cell r="P4119" t="str">
            <v>___</v>
          </cell>
          <cell r="Q4119" t="str">
            <v/>
          </cell>
          <cell r="T4119">
            <v>0</v>
          </cell>
          <cell r="U4119">
            <v>0</v>
          </cell>
          <cell r="W4119">
            <v>0</v>
          </cell>
        </row>
        <row r="4120">
          <cell r="P4120" t="str">
            <v>___</v>
          </cell>
          <cell r="Q4120" t="str">
            <v/>
          </cell>
          <cell r="T4120">
            <v>0</v>
          </cell>
          <cell r="U4120">
            <v>0</v>
          </cell>
          <cell r="W4120">
            <v>0</v>
          </cell>
        </row>
        <row r="4121">
          <cell r="P4121" t="str">
            <v>H001___1</v>
          </cell>
          <cell r="Q4121" t="str">
            <v>H0011005</v>
          </cell>
          <cell r="T4121">
            <v>310</v>
          </cell>
          <cell r="U4121">
            <v>320</v>
          </cell>
          <cell r="W4121">
            <v>320</v>
          </cell>
        </row>
        <row r="4122">
          <cell r="P4122" t="str">
            <v>___</v>
          </cell>
          <cell r="Q4122" t="str">
            <v/>
          </cell>
          <cell r="T4122">
            <v>0</v>
          </cell>
          <cell r="U4122">
            <v>0</v>
          </cell>
          <cell r="W4122">
            <v>0</v>
          </cell>
        </row>
        <row r="4123">
          <cell r="P4123" t="str">
            <v>___</v>
          </cell>
          <cell r="Q4123" t="str">
            <v/>
          </cell>
          <cell r="T4123">
            <v>0</v>
          </cell>
          <cell r="U4123">
            <v>0</v>
          </cell>
          <cell r="W4123">
            <v>0</v>
          </cell>
        </row>
        <row r="4124">
          <cell r="P4124" t="str">
            <v>H001___4</v>
          </cell>
          <cell r="Q4124" t="str">
            <v>H0014501</v>
          </cell>
          <cell r="T4124">
            <v>180</v>
          </cell>
          <cell r="U4124">
            <v>180</v>
          </cell>
          <cell r="W4124">
            <v>180</v>
          </cell>
        </row>
        <row r="4125">
          <cell r="P4125" t="str">
            <v>H001___4</v>
          </cell>
          <cell r="Q4125" t="str">
            <v>H0014502</v>
          </cell>
          <cell r="T4125">
            <v>1050</v>
          </cell>
          <cell r="U4125">
            <v>1050</v>
          </cell>
          <cell r="W4125">
            <v>990</v>
          </cell>
        </row>
        <row r="4126">
          <cell r="P4126" t="str">
            <v>H001___4</v>
          </cell>
          <cell r="Q4126" t="str">
            <v>H0014503</v>
          </cell>
          <cell r="T4126">
            <v>70</v>
          </cell>
          <cell r="U4126">
            <v>80</v>
          </cell>
          <cell r="W4126">
            <v>80</v>
          </cell>
        </row>
        <row r="4127">
          <cell r="P4127" t="str">
            <v>___</v>
          </cell>
          <cell r="Q4127" t="str">
            <v/>
          </cell>
          <cell r="T4127">
            <v>0</v>
          </cell>
          <cell r="U4127">
            <v>0</v>
          </cell>
          <cell r="W4127">
            <v>0</v>
          </cell>
        </row>
        <row r="4128">
          <cell r="P4128" t="str">
            <v>___</v>
          </cell>
          <cell r="Q4128" t="str">
            <v/>
          </cell>
          <cell r="T4128">
            <v>0</v>
          </cell>
          <cell r="U4128">
            <v>0</v>
          </cell>
          <cell r="W4128">
            <v>0</v>
          </cell>
        </row>
        <row r="4129">
          <cell r="P4129" t="str">
            <v>H001___6</v>
          </cell>
          <cell r="Q4129" t="str">
            <v>H0016000</v>
          </cell>
          <cell r="T4129">
            <v>35800</v>
          </cell>
          <cell r="U4129">
            <v>31400</v>
          </cell>
          <cell r="W4129">
            <v>33600</v>
          </cell>
        </row>
        <row r="4130">
          <cell r="P4130" t="str">
            <v>___</v>
          </cell>
          <cell r="T4130">
            <v>0</v>
          </cell>
          <cell r="U4130">
            <v>0</v>
          </cell>
          <cell r="W4130">
            <v>0</v>
          </cell>
        </row>
        <row r="4131">
          <cell r="P4131" t="str">
            <v>___</v>
          </cell>
          <cell r="Q4131" t="str">
            <v/>
          </cell>
          <cell r="T4131">
            <v>0</v>
          </cell>
          <cell r="U4131">
            <v>0</v>
          </cell>
          <cell r="W4131">
            <v>0</v>
          </cell>
        </row>
        <row r="4132">
          <cell r="P4132" t="str">
            <v>H001___8</v>
          </cell>
          <cell r="Q4132" t="str">
            <v>H0018600</v>
          </cell>
          <cell r="T4132">
            <v>0</v>
          </cell>
          <cell r="U4132">
            <v>0</v>
          </cell>
          <cell r="W4132">
            <v>0</v>
          </cell>
        </row>
        <row r="4133">
          <cell r="P4133" t="str">
            <v>___</v>
          </cell>
          <cell r="T4133">
            <v>0</v>
          </cell>
          <cell r="U4133">
            <v>0</v>
          </cell>
          <cell r="W4133">
            <v>0</v>
          </cell>
        </row>
        <row r="4134">
          <cell r="P4134" t="str">
            <v>___</v>
          </cell>
          <cell r="T4134">
            <v>0</v>
          </cell>
          <cell r="U4134">
            <v>0</v>
          </cell>
          <cell r="W4134">
            <v>0</v>
          </cell>
        </row>
        <row r="4135">
          <cell r="P4135" t="str">
            <v>___</v>
          </cell>
          <cell r="T4135">
            <v>0</v>
          </cell>
          <cell r="U4135">
            <v>0</v>
          </cell>
          <cell r="W4135">
            <v>0</v>
          </cell>
        </row>
        <row r="4136">
          <cell r="P4136" t="str">
            <v>___</v>
          </cell>
          <cell r="T4136">
            <v>0</v>
          </cell>
          <cell r="U4136">
            <v>0</v>
          </cell>
          <cell r="W4136">
            <v>0</v>
          </cell>
        </row>
        <row r="4137">
          <cell r="P4137" t="str">
            <v>___</v>
          </cell>
          <cell r="T4137">
            <v>0</v>
          </cell>
          <cell r="U4137">
            <v>0</v>
          </cell>
          <cell r="W4137">
            <v>0</v>
          </cell>
        </row>
        <row r="4138">
          <cell r="P4138" t="str">
            <v>___</v>
          </cell>
          <cell r="T4138">
            <v>0</v>
          </cell>
          <cell r="U4138">
            <v>0</v>
          </cell>
          <cell r="W4138">
            <v>0</v>
          </cell>
        </row>
        <row r="4139">
          <cell r="P4139" t="str">
            <v>___H</v>
          </cell>
          <cell r="T4139">
            <v>0</v>
          </cell>
          <cell r="U4139">
            <v>0</v>
          </cell>
          <cell r="W4139">
            <v>0</v>
          </cell>
        </row>
        <row r="4140">
          <cell r="P4140" t="str">
            <v>___B</v>
          </cell>
          <cell r="T4140">
            <v>0</v>
          </cell>
          <cell r="U4140">
            <v>0</v>
          </cell>
          <cell r="W4140">
            <v>0</v>
          </cell>
        </row>
        <row r="4141">
          <cell r="P4141" t="str">
            <v>___L</v>
          </cell>
          <cell r="T4141" t="str">
            <v>Original</v>
          </cell>
          <cell r="U4141" t="str">
            <v>Revised</v>
          </cell>
          <cell r="W4141" t="str">
            <v>Original</v>
          </cell>
        </row>
        <row r="4142">
          <cell r="P4142" t="str">
            <v>___C</v>
          </cell>
          <cell r="T4142" t="str">
            <v>2012/13</v>
          </cell>
          <cell r="U4142" t="str">
            <v>2012/13</v>
          </cell>
          <cell r="W4142" t="str">
            <v>2013/14</v>
          </cell>
        </row>
        <row r="4143">
          <cell r="P4143" t="str">
            <v>___</v>
          </cell>
          <cell r="T4143">
            <v>0</v>
          </cell>
          <cell r="U4143">
            <v>0</v>
          </cell>
          <cell r="W4143">
            <v>0</v>
          </cell>
        </row>
        <row r="4144">
          <cell r="P4144" t="str">
            <v>___H</v>
          </cell>
          <cell r="T4144">
            <v>0</v>
          </cell>
          <cell r="U4144">
            <v>0</v>
          </cell>
          <cell r="W4144">
            <v>0</v>
          </cell>
        </row>
        <row r="4145">
          <cell r="P4145" t="str">
            <v>___</v>
          </cell>
          <cell r="T4145">
            <v>0</v>
          </cell>
          <cell r="U4145">
            <v>0</v>
          </cell>
          <cell r="W4145">
            <v>0</v>
          </cell>
        </row>
        <row r="4146">
          <cell r="P4146" t="str">
            <v>___</v>
          </cell>
          <cell r="T4146">
            <v>0</v>
          </cell>
          <cell r="U4146">
            <v>0</v>
          </cell>
          <cell r="W4146">
            <v>0</v>
          </cell>
        </row>
        <row r="4147">
          <cell r="P4147" t="str">
            <v>H002___1</v>
          </cell>
          <cell r="Q4147" t="str">
            <v>H0101000</v>
          </cell>
          <cell r="T4147">
            <v>39100</v>
          </cell>
          <cell r="U4147">
            <v>32100</v>
          </cell>
          <cell r="W4147">
            <v>40100</v>
          </cell>
        </row>
        <row r="4148">
          <cell r="P4148" t="str">
            <v>___</v>
          </cell>
          <cell r="Q4148" t="str">
            <v/>
          </cell>
          <cell r="T4148">
            <v>0</v>
          </cell>
          <cell r="U4148">
            <v>0</v>
          </cell>
          <cell r="W4148">
            <v>0</v>
          </cell>
        </row>
        <row r="4149">
          <cell r="P4149" t="str">
            <v>___</v>
          </cell>
          <cell r="Q4149" t="str">
            <v/>
          </cell>
          <cell r="T4149">
            <v>0</v>
          </cell>
          <cell r="U4149">
            <v>0</v>
          </cell>
          <cell r="W4149">
            <v>0</v>
          </cell>
        </row>
        <row r="4150">
          <cell r="P4150" t="str">
            <v>H002___3</v>
          </cell>
          <cell r="Q4150" t="str">
            <v>H0103100</v>
          </cell>
          <cell r="T4150">
            <v>350</v>
          </cell>
          <cell r="U4150">
            <v>350</v>
          </cell>
          <cell r="W4150">
            <v>350</v>
          </cell>
        </row>
        <row r="4151">
          <cell r="P4151" t="str">
            <v>___</v>
          </cell>
          <cell r="Q4151" t="str">
            <v/>
          </cell>
          <cell r="T4151">
            <v>0</v>
          </cell>
          <cell r="U4151">
            <v>0</v>
          </cell>
          <cell r="W4151">
            <v>0</v>
          </cell>
        </row>
        <row r="4152">
          <cell r="P4152" t="str">
            <v>___</v>
          </cell>
          <cell r="Q4152" t="str">
            <v/>
          </cell>
          <cell r="T4152">
            <v>0</v>
          </cell>
          <cell r="U4152">
            <v>0</v>
          </cell>
          <cell r="W4152">
            <v>0</v>
          </cell>
        </row>
        <row r="4153">
          <cell r="P4153" t="str">
            <v>___</v>
          </cell>
          <cell r="Q4153" t="str">
            <v/>
          </cell>
          <cell r="T4153">
            <v>0</v>
          </cell>
          <cell r="U4153">
            <v>0</v>
          </cell>
          <cell r="W4153">
            <v>0</v>
          </cell>
        </row>
        <row r="4154">
          <cell r="P4154" t="str">
            <v>___</v>
          </cell>
          <cell r="Q4154" t="str">
            <v/>
          </cell>
          <cell r="T4154">
            <v>0</v>
          </cell>
          <cell r="U4154">
            <v>0</v>
          </cell>
          <cell r="W4154">
            <v>0</v>
          </cell>
        </row>
        <row r="4155">
          <cell r="P4155" t="str">
            <v>___</v>
          </cell>
          <cell r="Q4155" t="str">
            <v/>
          </cell>
          <cell r="T4155">
            <v>0</v>
          </cell>
          <cell r="U4155">
            <v>0</v>
          </cell>
          <cell r="W4155">
            <v>0</v>
          </cell>
        </row>
        <row r="4156">
          <cell r="P4156" t="str">
            <v>H002___8</v>
          </cell>
          <cell r="Q4156" t="str">
            <v>H0108200</v>
          </cell>
          <cell r="T4156">
            <v>0</v>
          </cell>
          <cell r="U4156">
            <v>0</v>
          </cell>
          <cell r="W4156">
            <v>0</v>
          </cell>
        </row>
        <row r="4157">
          <cell r="P4157" t="str">
            <v>___</v>
          </cell>
          <cell r="Q4157" t="str">
            <v/>
          </cell>
          <cell r="T4157">
            <v>0</v>
          </cell>
          <cell r="U4157">
            <v>0</v>
          </cell>
          <cell r="W4157">
            <v>0</v>
          </cell>
        </row>
        <row r="4158">
          <cell r="P4158" t="str">
            <v>___</v>
          </cell>
          <cell r="Q4158" t="str">
            <v/>
          </cell>
          <cell r="T4158">
            <v>0</v>
          </cell>
          <cell r="U4158">
            <v>0</v>
          </cell>
          <cell r="W4158">
            <v>0</v>
          </cell>
        </row>
        <row r="4159">
          <cell r="P4159" t="str">
            <v>___</v>
          </cell>
          <cell r="Q4159" t="str">
            <v/>
          </cell>
          <cell r="T4159">
            <v>0</v>
          </cell>
          <cell r="U4159">
            <v>0</v>
          </cell>
          <cell r="W4159">
            <v>0</v>
          </cell>
        </row>
        <row r="4160">
          <cell r="P4160" t="str">
            <v>___</v>
          </cell>
          <cell r="Q4160" t="str">
            <v/>
          </cell>
          <cell r="T4160">
            <v>0</v>
          </cell>
          <cell r="U4160">
            <v>0</v>
          </cell>
          <cell r="W4160">
            <v>0</v>
          </cell>
        </row>
        <row r="4161">
          <cell r="P4161" t="str">
            <v>___</v>
          </cell>
          <cell r="Q4161" t="str">
            <v/>
          </cell>
          <cell r="T4161">
            <v>0</v>
          </cell>
          <cell r="U4161">
            <v>0</v>
          </cell>
          <cell r="W4161">
            <v>0</v>
          </cell>
        </row>
        <row r="4162">
          <cell r="P4162" t="str">
            <v>___</v>
          </cell>
          <cell r="Q4162" t="str">
            <v/>
          </cell>
          <cell r="T4162">
            <v>0</v>
          </cell>
          <cell r="U4162">
            <v>0</v>
          </cell>
          <cell r="W4162">
            <v>0</v>
          </cell>
        </row>
        <row r="4163">
          <cell r="P4163" t="str">
            <v>H002___1</v>
          </cell>
          <cell r="Q4163" t="str">
            <v>H0101005</v>
          </cell>
          <cell r="T4163">
            <v>180</v>
          </cell>
          <cell r="U4163">
            <v>190</v>
          </cell>
          <cell r="W4163">
            <v>190</v>
          </cell>
        </row>
        <row r="4164">
          <cell r="P4164" t="str">
            <v>___</v>
          </cell>
          <cell r="Q4164" t="str">
            <v/>
          </cell>
          <cell r="T4164">
            <v>0</v>
          </cell>
          <cell r="U4164">
            <v>0</v>
          </cell>
          <cell r="W4164">
            <v>0</v>
          </cell>
        </row>
        <row r="4165">
          <cell r="P4165" t="str">
            <v>___</v>
          </cell>
          <cell r="Q4165" t="str">
            <v/>
          </cell>
          <cell r="T4165">
            <v>0</v>
          </cell>
          <cell r="U4165">
            <v>0</v>
          </cell>
          <cell r="W4165">
            <v>0</v>
          </cell>
        </row>
        <row r="4166">
          <cell r="P4166" t="str">
            <v>H002___4</v>
          </cell>
          <cell r="Q4166" t="str">
            <v>H0104501</v>
          </cell>
          <cell r="T4166">
            <v>180</v>
          </cell>
          <cell r="U4166">
            <v>180</v>
          </cell>
          <cell r="W4166">
            <v>180</v>
          </cell>
        </row>
        <row r="4167">
          <cell r="P4167" t="str">
            <v>H002___4</v>
          </cell>
          <cell r="Q4167" t="str">
            <v>H0104502</v>
          </cell>
          <cell r="T4167">
            <v>720</v>
          </cell>
          <cell r="U4167">
            <v>720</v>
          </cell>
          <cell r="W4167">
            <v>680</v>
          </cell>
        </row>
        <row r="4168">
          <cell r="P4168" t="str">
            <v>H002___4</v>
          </cell>
          <cell r="Q4168" t="str">
            <v>H0104503</v>
          </cell>
          <cell r="T4168">
            <v>70</v>
          </cell>
          <cell r="U4168">
            <v>80</v>
          </cell>
          <cell r="W4168">
            <v>80</v>
          </cell>
        </row>
        <row r="4169">
          <cell r="P4169" t="str">
            <v>___</v>
          </cell>
          <cell r="Q4169" t="str">
            <v/>
          </cell>
          <cell r="T4169">
            <v>0</v>
          </cell>
          <cell r="U4169">
            <v>0</v>
          </cell>
          <cell r="W4169">
            <v>0</v>
          </cell>
        </row>
        <row r="4170">
          <cell r="P4170" t="str">
            <v>___</v>
          </cell>
          <cell r="Q4170" t="str">
            <v/>
          </cell>
          <cell r="T4170">
            <v>0</v>
          </cell>
          <cell r="U4170">
            <v>0</v>
          </cell>
          <cell r="W4170">
            <v>0</v>
          </cell>
        </row>
        <row r="4171">
          <cell r="P4171" t="str">
            <v>H002___6</v>
          </cell>
          <cell r="Q4171" t="str">
            <v>H0106000</v>
          </cell>
          <cell r="T4171">
            <v>23900</v>
          </cell>
          <cell r="U4171">
            <v>20500</v>
          </cell>
          <cell r="W4171">
            <v>21900</v>
          </cell>
        </row>
        <row r="4172">
          <cell r="P4172" t="str">
            <v>___</v>
          </cell>
          <cell r="Q4172" t="str">
            <v/>
          </cell>
          <cell r="T4172">
            <v>0</v>
          </cell>
          <cell r="U4172">
            <v>0</v>
          </cell>
          <cell r="W4172">
            <v>0</v>
          </cell>
        </row>
        <row r="4173">
          <cell r="P4173" t="str">
            <v>___</v>
          </cell>
          <cell r="T4173">
            <v>0</v>
          </cell>
          <cell r="U4173">
            <v>0</v>
          </cell>
          <cell r="W4173">
            <v>0</v>
          </cell>
        </row>
        <row r="4174">
          <cell r="P4174" t="str">
            <v>___</v>
          </cell>
          <cell r="T4174">
            <v>0</v>
          </cell>
          <cell r="U4174">
            <v>0</v>
          </cell>
          <cell r="W4174">
            <v>0</v>
          </cell>
        </row>
        <row r="4175">
          <cell r="P4175" t="str">
            <v>___</v>
          </cell>
          <cell r="T4175">
            <v>0</v>
          </cell>
          <cell r="U4175">
            <v>0</v>
          </cell>
          <cell r="W4175">
            <v>0</v>
          </cell>
        </row>
        <row r="4176">
          <cell r="P4176" t="str">
            <v>___</v>
          </cell>
          <cell r="T4176">
            <v>0</v>
          </cell>
          <cell r="U4176">
            <v>0</v>
          </cell>
          <cell r="W4176">
            <v>0</v>
          </cell>
        </row>
        <row r="4177">
          <cell r="P4177" t="str">
            <v>___</v>
          </cell>
          <cell r="T4177">
            <v>0</v>
          </cell>
          <cell r="U4177">
            <v>0</v>
          </cell>
          <cell r="W4177">
            <v>0</v>
          </cell>
        </row>
        <row r="4178">
          <cell r="P4178" t="str">
            <v>___H</v>
          </cell>
          <cell r="T4178">
            <v>0</v>
          </cell>
          <cell r="U4178">
            <v>0</v>
          </cell>
          <cell r="W4178">
            <v>0</v>
          </cell>
        </row>
        <row r="4179">
          <cell r="P4179" t="str">
            <v>___B</v>
          </cell>
          <cell r="T4179">
            <v>0</v>
          </cell>
          <cell r="U4179">
            <v>0</v>
          </cell>
          <cell r="W4179">
            <v>0</v>
          </cell>
        </row>
        <row r="4180">
          <cell r="P4180" t="str">
            <v>___L</v>
          </cell>
          <cell r="T4180" t="str">
            <v>Original</v>
          </cell>
          <cell r="U4180" t="str">
            <v>Revised</v>
          </cell>
          <cell r="W4180" t="str">
            <v>Original</v>
          </cell>
        </row>
        <row r="4181">
          <cell r="P4181" t="str">
            <v>___C</v>
          </cell>
          <cell r="T4181" t="str">
            <v>2012/13</v>
          </cell>
          <cell r="U4181" t="str">
            <v>2012/13</v>
          </cell>
          <cell r="W4181" t="str">
            <v>2013/14</v>
          </cell>
        </row>
        <row r="4182">
          <cell r="P4182" t="str">
            <v>___</v>
          </cell>
          <cell r="T4182">
            <v>0</v>
          </cell>
          <cell r="U4182">
            <v>0</v>
          </cell>
          <cell r="W4182">
            <v>0</v>
          </cell>
        </row>
        <row r="4183">
          <cell r="P4183" t="str">
            <v>___H</v>
          </cell>
          <cell r="Q4183" t="str">
            <v>H020</v>
          </cell>
          <cell r="T4183">
            <v>0</v>
          </cell>
          <cell r="U4183">
            <v>0</v>
          </cell>
          <cell r="W4183">
            <v>0</v>
          </cell>
        </row>
        <row r="4184">
          <cell r="P4184" t="str">
            <v>___</v>
          </cell>
          <cell r="Q4184" t="str">
            <v/>
          </cell>
          <cell r="T4184">
            <v>0</v>
          </cell>
          <cell r="U4184">
            <v>0</v>
          </cell>
          <cell r="W4184">
            <v>0</v>
          </cell>
        </row>
        <row r="4185">
          <cell r="P4185" t="str">
            <v>___</v>
          </cell>
          <cell r="Q4185" t="str">
            <v/>
          </cell>
          <cell r="T4185">
            <v>0</v>
          </cell>
          <cell r="U4185">
            <v>0</v>
          </cell>
          <cell r="W4185">
            <v>0</v>
          </cell>
        </row>
        <row r="4186">
          <cell r="P4186" t="str">
            <v>H003___1</v>
          </cell>
          <cell r="Q4186" t="str">
            <v>H0201000</v>
          </cell>
          <cell r="T4186">
            <v>176100</v>
          </cell>
          <cell r="U4186">
            <v>176100</v>
          </cell>
          <cell r="W4186">
            <v>193000</v>
          </cell>
        </row>
        <row r="4187">
          <cell r="P4187" t="str">
            <v>H003___1</v>
          </cell>
          <cell r="Q4187" t="str">
            <v>H0201002</v>
          </cell>
          <cell r="T4187">
            <v>0</v>
          </cell>
          <cell r="U4187">
            <v>0</v>
          </cell>
          <cell r="W4187">
            <v>0</v>
          </cell>
        </row>
        <row r="4188">
          <cell r="P4188" t="str">
            <v>H003___1</v>
          </cell>
          <cell r="Q4188" t="str">
            <v>H0201004</v>
          </cell>
          <cell r="T4188">
            <v>1500</v>
          </cell>
          <cell r="U4188">
            <v>1500</v>
          </cell>
          <cell r="W4188">
            <v>1500</v>
          </cell>
        </row>
        <row r="4189">
          <cell r="P4189" t="str">
            <v>___</v>
          </cell>
          <cell r="Q4189" t="str">
            <v/>
          </cell>
          <cell r="T4189">
            <v>0</v>
          </cell>
          <cell r="U4189">
            <v>0</v>
          </cell>
          <cell r="W4189">
            <v>0</v>
          </cell>
        </row>
        <row r="4190">
          <cell r="P4190" t="str">
            <v>___</v>
          </cell>
          <cell r="Q4190" t="str">
            <v/>
          </cell>
          <cell r="T4190">
            <v>0</v>
          </cell>
          <cell r="U4190">
            <v>0</v>
          </cell>
          <cell r="W4190">
            <v>0</v>
          </cell>
        </row>
        <row r="4191">
          <cell r="P4191" t="str">
            <v>H003___3</v>
          </cell>
          <cell r="Q4191" t="str">
            <v>H0203100</v>
          </cell>
          <cell r="T4191">
            <v>7750</v>
          </cell>
          <cell r="U4191">
            <v>7750</v>
          </cell>
          <cell r="W4191">
            <v>7750</v>
          </cell>
        </row>
        <row r="4192">
          <cell r="P4192" t="str">
            <v>H003___3</v>
          </cell>
          <cell r="Q4192" t="str">
            <v>H0203101</v>
          </cell>
          <cell r="T4192">
            <v>500</v>
          </cell>
          <cell r="U4192">
            <v>500</v>
          </cell>
          <cell r="W4192">
            <v>400</v>
          </cell>
        </row>
        <row r="4193">
          <cell r="P4193" t="str">
            <v>___</v>
          </cell>
          <cell r="Q4193" t="str">
            <v/>
          </cell>
          <cell r="T4193">
            <v>0</v>
          </cell>
          <cell r="U4193">
            <v>0</v>
          </cell>
          <cell r="W4193">
            <v>0</v>
          </cell>
        </row>
        <row r="4194">
          <cell r="P4194" t="str">
            <v>___</v>
          </cell>
          <cell r="Q4194" t="str">
            <v/>
          </cell>
          <cell r="T4194">
            <v>0</v>
          </cell>
          <cell r="U4194">
            <v>0</v>
          </cell>
          <cell r="W4194">
            <v>0</v>
          </cell>
        </row>
        <row r="4195">
          <cell r="P4195" t="str">
            <v>H003___4</v>
          </cell>
          <cell r="Q4195" t="str">
            <v>H0204300</v>
          </cell>
          <cell r="T4195">
            <v>4000</v>
          </cell>
          <cell r="U4195">
            <v>4000</v>
          </cell>
          <cell r="W4195">
            <v>1500</v>
          </cell>
        </row>
        <row r="4196">
          <cell r="P4196" t="str">
            <v>H003___4</v>
          </cell>
          <cell r="Q4196" t="str">
            <v>H0204400</v>
          </cell>
          <cell r="T4196">
            <v>39800</v>
          </cell>
          <cell r="U4196">
            <v>37800</v>
          </cell>
          <cell r="W4196">
            <v>28800</v>
          </cell>
        </row>
        <row r="4197">
          <cell r="P4197" t="str">
            <v>H003___4</v>
          </cell>
          <cell r="Q4197" t="str">
            <v>H0204500</v>
          </cell>
          <cell r="T4197">
            <v>0</v>
          </cell>
          <cell r="U4197">
            <v>0</v>
          </cell>
          <cell r="W4197">
            <v>19330</v>
          </cell>
        </row>
        <row r="4198">
          <cell r="P4198" t="str">
            <v>___</v>
          </cell>
          <cell r="Q4198" t="str">
            <v/>
          </cell>
          <cell r="T4198">
            <v>0</v>
          </cell>
          <cell r="U4198">
            <v>0</v>
          </cell>
          <cell r="W4198">
            <v>0</v>
          </cell>
        </row>
        <row r="4200">
          <cell r="P4200" t="str">
            <v>___</v>
          </cell>
          <cell r="Q4200" t="str">
            <v/>
          </cell>
          <cell r="T4200">
            <v>0</v>
          </cell>
          <cell r="U4200">
            <v>0</v>
          </cell>
          <cell r="W4200">
            <v>0</v>
          </cell>
        </row>
        <row r="4202">
          <cell r="P4202" t="str">
            <v>___</v>
          </cell>
          <cell r="Q4202" t="str">
            <v/>
          </cell>
          <cell r="T4202">
            <v>0</v>
          </cell>
          <cell r="U4202">
            <v>0</v>
          </cell>
          <cell r="W4202">
            <v>0</v>
          </cell>
        </row>
        <row r="4203">
          <cell r="P4203" t="str">
            <v>H003___8</v>
          </cell>
          <cell r="Q4203" t="str">
            <v>H0208000</v>
          </cell>
          <cell r="T4203">
            <v>44000</v>
          </cell>
          <cell r="U4203">
            <v>44000</v>
          </cell>
          <cell r="W4203">
            <v>0</v>
          </cell>
        </row>
        <row r="4204">
          <cell r="P4204" t="str">
            <v>H003___8</v>
          </cell>
          <cell r="Q4204" t="str">
            <v>H0208003</v>
          </cell>
          <cell r="T4204">
            <v>43100</v>
          </cell>
          <cell r="U4204">
            <v>43100</v>
          </cell>
          <cell r="W4204">
            <v>93300</v>
          </cell>
        </row>
        <row r="4205">
          <cell r="P4205" t="str">
            <v>H003___8</v>
          </cell>
          <cell r="Q4205" t="str">
            <v>H0208200</v>
          </cell>
          <cell r="T4205">
            <v>10000</v>
          </cell>
          <cell r="U4205">
            <v>10000</v>
          </cell>
          <cell r="W4205">
            <v>10000</v>
          </cell>
        </row>
        <row r="4206">
          <cell r="P4206" t="str">
            <v>___</v>
          </cell>
          <cell r="Q4206" t="str">
            <v/>
          </cell>
          <cell r="T4206">
            <v>0</v>
          </cell>
          <cell r="U4206">
            <v>0</v>
          </cell>
          <cell r="W4206">
            <v>0</v>
          </cell>
        </row>
        <row r="4208">
          <cell r="P4208" t="str">
            <v>___</v>
          </cell>
          <cell r="Q4208" t="str">
            <v/>
          </cell>
          <cell r="T4208">
            <v>0</v>
          </cell>
          <cell r="U4208">
            <v>0</v>
          </cell>
          <cell r="W4208">
            <v>0</v>
          </cell>
        </row>
        <row r="4210">
          <cell r="P4210" t="str">
            <v>___</v>
          </cell>
          <cell r="Q4210" t="str">
            <v/>
          </cell>
          <cell r="T4210">
            <v>0</v>
          </cell>
          <cell r="U4210">
            <v>0</v>
          </cell>
          <cell r="W4210">
            <v>0</v>
          </cell>
        </row>
        <row r="4211">
          <cell r="P4211" t="str">
            <v>___</v>
          </cell>
          <cell r="Q4211" t="str">
            <v/>
          </cell>
          <cell r="T4211">
            <v>0</v>
          </cell>
          <cell r="U4211">
            <v>0</v>
          </cell>
          <cell r="W4211">
            <v>0</v>
          </cell>
        </row>
        <row r="4212">
          <cell r="P4212" t="str">
            <v>H003___1</v>
          </cell>
          <cell r="Q4212" t="str">
            <v>H0201005</v>
          </cell>
          <cell r="T4212">
            <v>1460</v>
          </cell>
          <cell r="U4212">
            <v>1490</v>
          </cell>
          <cell r="W4212">
            <v>1490</v>
          </cell>
        </row>
        <row r="4213">
          <cell r="P4213" t="str">
            <v>___</v>
          </cell>
          <cell r="Q4213" t="str">
            <v/>
          </cell>
          <cell r="T4213">
            <v>0</v>
          </cell>
          <cell r="U4213">
            <v>0</v>
          </cell>
          <cell r="W4213">
            <v>0</v>
          </cell>
        </row>
        <row r="4214">
          <cell r="P4214" t="str">
            <v>___</v>
          </cell>
          <cell r="Q4214" t="str">
            <v/>
          </cell>
          <cell r="T4214">
            <v>0</v>
          </cell>
          <cell r="U4214">
            <v>0</v>
          </cell>
          <cell r="W4214">
            <v>0</v>
          </cell>
        </row>
        <row r="4215">
          <cell r="P4215" t="str">
            <v>H003___4</v>
          </cell>
          <cell r="Q4215" t="str">
            <v>H0204501</v>
          </cell>
          <cell r="T4215">
            <v>720</v>
          </cell>
          <cell r="U4215">
            <v>720</v>
          </cell>
          <cell r="W4215">
            <v>720</v>
          </cell>
        </row>
        <row r="4216">
          <cell r="P4216" t="str">
            <v>H003___4</v>
          </cell>
          <cell r="Q4216" t="str">
            <v>H0204502</v>
          </cell>
          <cell r="T4216">
            <v>3050</v>
          </cell>
          <cell r="U4216">
            <v>3050</v>
          </cell>
          <cell r="W4216">
            <v>2880</v>
          </cell>
        </row>
        <row r="4217">
          <cell r="P4217" t="str">
            <v>H003___4</v>
          </cell>
          <cell r="Q4217" t="str">
            <v>H0204503</v>
          </cell>
          <cell r="T4217">
            <v>210</v>
          </cell>
          <cell r="U4217">
            <v>250</v>
          </cell>
          <cell r="W4217">
            <v>250</v>
          </cell>
        </row>
        <row r="4218">
          <cell r="P4218" t="str">
            <v>___</v>
          </cell>
          <cell r="Q4218" t="str">
            <v/>
          </cell>
          <cell r="T4218">
            <v>0</v>
          </cell>
          <cell r="U4218">
            <v>0</v>
          </cell>
          <cell r="W4218">
            <v>0</v>
          </cell>
        </row>
        <row r="4219">
          <cell r="P4219" t="str">
            <v>___</v>
          </cell>
          <cell r="Q4219" t="str">
            <v/>
          </cell>
          <cell r="T4219">
            <v>0</v>
          </cell>
          <cell r="U4219">
            <v>0</v>
          </cell>
          <cell r="W4219">
            <v>0</v>
          </cell>
        </row>
        <row r="4220">
          <cell r="P4220" t="str">
            <v>H003___6</v>
          </cell>
          <cell r="Q4220" t="str">
            <v>H0206000</v>
          </cell>
          <cell r="T4220">
            <v>48900</v>
          </cell>
          <cell r="U4220">
            <v>43500</v>
          </cell>
          <cell r="W4220">
            <v>46800</v>
          </cell>
        </row>
        <row r="4221">
          <cell r="P4221" t="str">
            <v>___</v>
          </cell>
          <cell r="T4221">
            <v>0</v>
          </cell>
          <cell r="U4221">
            <v>0</v>
          </cell>
          <cell r="W4221">
            <v>0</v>
          </cell>
        </row>
        <row r="4222">
          <cell r="P4222" t="str">
            <v>___</v>
          </cell>
          <cell r="T4222">
            <v>0</v>
          </cell>
          <cell r="U4222">
            <v>0</v>
          </cell>
          <cell r="W4222">
            <v>0</v>
          </cell>
        </row>
        <row r="4223">
          <cell r="P4223" t="str">
            <v>___</v>
          </cell>
          <cell r="T4223">
            <v>0</v>
          </cell>
          <cell r="U4223">
            <v>0</v>
          </cell>
          <cell r="W4223">
            <v>0</v>
          </cell>
        </row>
        <row r="4224">
          <cell r="P4224" t="str">
            <v>___</v>
          </cell>
          <cell r="T4224">
            <v>0</v>
          </cell>
          <cell r="U4224">
            <v>0</v>
          </cell>
          <cell r="W4224">
            <v>0</v>
          </cell>
        </row>
        <row r="4225">
          <cell r="P4225" t="str">
            <v>___</v>
          </cell>
          <cell r="T4225">
            <v>0</v>
          </cell>
          <cell r="U4225">
            <v>0</v>
          </cell>
          <cell r="W4225">
            <v>0</v>
          </cell>
        </row>
        <row r="4226">
          <cell r="P4226" t="str">
            <v>___</v>
          </cell>
          <cell r="T4226">
            <v>0</v>
          </cell>
          <cell r="U4226">
            <v>0</v>
          </cell>
          <cell r="W4226">
            <v>0</v>
          </cell>
        </row>
        <row r="4227">
          <cell r="P4227" t="str">
            <v>___</v>
          </cell>
          <cell r="T4227">
            <v>0</v>
          </cell>
          <cell r="U4227">
            <v>0</v>
          </cell>
          <cell r="W4227">
            <v>0</v>
          </cell>
        </row>
        <row r="4228">
          <cell r="P4228" t="str">
            <v>___L</v>
          </cell>
          <cell r="T4228" t="str">
            <v>Original</v>
          </cell>
          <cell r="U4228" t="str">
            <v>Revised</v>
          </cell>
          <cell r="W4228" t="str">
            <v>Original</v>
          </cell>
        </row>
        <row r="4229">
          <cell r="P4229" t="str">
            <v>___C</v>
          </cell>
          <cell r="T4229" t="str">
            <v>2012/13</v>
          </cell>
          <cell r="U4229" t="str">
            <v>2012/13</v>
          </cell>
          <cell r="W4229" t="str">
            <v>2013/14</v>
          </cell>
        </row>
        <row r="4230">
          <cell r="P4230" t="str">
            <v>___</v>
          </cell>
          <cell r="T4230">
            <v>0</v>
          </cell>
          <cell r="U4230">
            <v>0</v>
          </cell>
          <cell r="W4230">
            <v>0</v>
          </cell>
        </row>
        <row r="4231">
          <cell r="P4231" t="str">
            <v>___H</v>
          </cell>
          <cell r="T4231">
            <v>0</v>
          </cell>
          <cell r="U4231">
            <v>0</v>
          </cell>
          <cell r="W4231">
            <v>0</v>
          </cell>
        </row>
        <row r="4232">
          <cell r="P4232" t="str">
            <v>___</v>
          </cell>
          <cell r="T4232">
            <v>0</v>
          </cell>
          <cell r="U4232">
            <v>0</v>
          </cell>
          <cell r="W4232">
            <v>0</v>
          </cell>
        </row>
        <row r="4233">
          <cell r="P4233" t="str">
            <v>___</v>
          </cell>
          <cell r="T4233">
            <v>0</v>
          </cell>
          <cell r="U4233">
            <v>0</v>
          </cell>
          <cell r="W4233">
            <v>0</v>
          </cell>
        </row>
        <row r="4234">
          <cell r="P4234" t="str">
            <v>H004___6</v>
          </cell>
          <cell r="Q4234" t="str">
            <v>H0306000</v>
          </cell>
          <cell r="T4234">
            <v>3900</v>
          </cell>
          <cell r="U4234">
            <v>3300</v>
          </cell>
          <cell r="W4234">
            <v>3600</v>
          </cell>
        </row>
        <row r="4235">
          <cell r="P4235" t="str">
            <v>___</v>
          </cell>
          <cell r="T4235">
            <v>0</v>
          </cell>
          <cell r="U4235">
            <v>0</v>
          </cell>
          <cell r="W4235">
            <v>0</v>
          </cell>
        </row>
        <row r="4236">
          <cell r="P4236" t="str">
            <v>___</v>
          </cell>
          <cell r="T4236">
            <v>0</v>
          </cell>
          <cell r="U4236">
            <v>0</v>
          </cell>
          <cell r="W4236">
            <v>0</v>
          </cell>
        </row>
        <row r="4237">
          <cell r="P4237" t="str">
            <v>___</v>
          </cell>
          <cell r="T4237">
            <v>0</v>
          </cell>
          <cell r="U4237">
            <v>0</v>
          </cell>
          <cell r="W4237">
            <v>0</v>
          </cell>
        </row>
        <row r="4238">
          <cell r="P4238" t="str">
            <v>___H</v>
          </cell>
          <cell r="T4238">
            <v>0</v>
          </cell>
          <cell r="U4238">
            <v>0</v>
          </cell>
          <cell r="W4238">
            <v>0</v>
          </cell>
        </row>
        <row r="4239">
          <cell r="P4239" t="str">
            <v>___B</v>
          </cell>
          <cell r="T4239">
            <v>0</v>
          </cell>
          <cell r="U4239">
            <v>0</v>
          </cell>
          <cell r="W4239">
            <v>0</v>
          </cell>
        </row>
        <row r="4240">
          <cell r="P4240" t="str">
            <v>___L</v>
          </cell>
          <cell r="T4240" t="str">
            <v>Original</v>
          </cell>
          <cell r="U4240" t="str">
            <v>Revised</v>
          </cell>
          <cell r="W4240" t="str">
            <v>Original</v>
          </cell>
        </row>
        <row r="4241">
          <cell r="P4241" t="str">
            <v>___C</v>
          </cell>
          <cell r="T4241" t="str">
            <v>2012/13</v>
          </cell>
          <cell r="U4241" t="str">
            <v>2012/13</v>
          </cell>
          <cell r="W4241" t="str">
            <v>2013/14</v>
          </cell>
        </row>
        <row r="4242">
          <cell r="P4242" t="str">
            <v>___</v>
          </cell>
          <cell r="T4242">
            <v>0</v>
          </cell>
          <cell r="U4242">
            <v>0</v>
          </cell>
          <cell r="W4242">
            <v>0</v>
          </cell>
        </row>
        <row r="4243">
          <cell r="P4243" t="str">
            <v>___H</v>
          </cell>
          <cell r="T4243">
            <v>0</v>
          </cell>
          <cell r="U4243">
            <v>0</v>
          </cell>
          <cell r="W4243">
            <v>0</v>
          </cell>
        </row>
        <row r="4244">
          <cell r="P4244" t="str">
            <v>___</v>
          </cell>
          <cell r="T4244">
            <v>0</v>
          </cell>
          <cell r="U4244">
            <v>0</v>
          </cell>
          <cell r="W4244">
            <v>0</v>
          </cell>
        </row>
        <row r="4245">
          <cell r="P4245" t="str">
            <v>___</v>
          </cell>
          <cell r="T4245">
            <v>0</v>
          </cell>
          <cell r="U4245">
            <v>0</v>
          </cell>
          <cell r="W4245">
            <v>0</v>
          </cell>
        </row>
        <row r="4246">
          <cell r="P4246" t="str">
            <v>H005___1</v>
          </cell>
          <cell r="Q4246" t="str">
            <v>H0401000</v>
          </cell>
          <cell r="T4246">
            <v>70000</v>
          </cell>
          <cell r="U4246">
            <v>64000</v>
          </cell>
          <cell r="W4246">
            <v>70500</v>
          </cell>
        </row>
        <row r="4247">
          <cell r="P4247" t="str">
            <v>H005___1</v>
          </cell>
          <cell r="Q4247" t="str">
            <v>H0401004</v>
          </cell>
          <cell r="T4247">
            <v>300</v>
          </cell>
          <cell r="U4247">
            <v>800</v>
          </cell>
          <cell r="W4247">
            <v>300</v>
          </cell>
        </row>
        <row r="4248">
          <cell r="P4248" t="str">
            <v>___</v>
          </cell>
          <cell r="Q4248" t="str">
            <v/>
          </cell>
          <cell r="T4248">
            <v>0</v>
          </cell>
          <cell r="U4248">
            <v>0</v>
          </cell>
          <cell r="W4248">
            <v>0</v>
          </cell>
        </row>
        <row r="4249">
          <cell r="P4249" t="str">
            <v>___</v>
          </cell>
          <cell r="Q4249" t="str">
            <v/>
          </cell>
          <cell r="T4249">
            <v>0</v>
          </cell>
          <cell r="U4249">
            <v>0</v>
          </cell>
          <cell r="W4249">
            <v>0</v>
          </cell>
        </row>
        <row r="4250">
          <cell r="P4250" t="str">
            <v>H005___3</v>
          </cell>
          <cell r="Q4250" t="str">
            <v>H0403100</v>
          </cell>
          <cell r="T4250">
            <v>1750</v>
          </cell>
          <cell r="U4250">
            <v>1750</v>
          </cell>
          <cell r="W4250">
            <v>2000</v>
          </cell>
        </row>
        <row r="4251">
          <cell r="P4251" t="str">
            <v>H005___3</v>
          </cell>
          <cell r="Q4251" t="str">
            <v>H0403101</v>
          </cell>
          <cell r="T4251">
            <v>200</v>
          </cell>
          <cell r="U4251">
            <v>200</v>
          </cell>
          <cell r="W4251">
            <v>300</v>
          </cell>
        </row>
        <row r="4252">
          <cell r="P4252" t="str">
            <v>___</v>
          </cell>
          <cell r="Q4252" t="str">
            <v/>
          </cell>
          <cell r="T4252">
            <v>0</v>
          </cell>
          <cell r="U4252">
            <v>0</v>
          </cell>
          <cell r="W4252">
            <v>0</v>
          </cell>
        </row>
        <row r="4253">
          <cell r="P4253" t="str">
            <v>___</v>
          </cell>
          <cell r="Q4253" t="str">
            <v/>
          </cell>
          <cell r="T4253">
            <v>0</v>
          </cell>
          <cell r="U4253">
            <v>0</v>
          </cell>
          <cell r="W4253">
            <v>0</v>
          </cell>
        </row>
        <row r="4254">
          <cell r="P4254" t="str">
            <v>H005___4</v>
          </cell>
          <cell r="Q4254" t="str">
            <v>H0404000</v>
          </cell>
          <cell r="T4254">
            <v>0</v>
          </cell>
          <cell r="U4254">
            <v>0</v>
          </cell>
          <cell r="W4254">
            <v>0</v>
          </cell>
        </row>
        <row r="4255">
          <cell r="P4255" t="str">
            <v>H005___4</v>
          </cell>
          <cell r="Q4255" t="str">
            <v>H0404300</v>
          </cell>
          <cell r="T4255">
            <v>800</v>
          </cell>
          <cell r="U4255">
            <v>800</v>
          </cell>
          <cell r="W4255">
            <v>800</v>
          </cell>
        </row>
        <row r="4256">
          <cell r="P4256" t="str">
            <v>H005___4</v>
          </cell>
          <cell r="Q4256" t="str">
            <v>H0404400</v>
          </cell>
          <cell r="T4256">
            <v>1000</v>
          </cell>
          <cell r="U4256">
            <v>3500</v>
          </cell>
          <cell r="W4256">
            <v>1300</v>
          </cell>
        </row>
        <row r="4257">
          <cell r="P4257" t="str">
            <v>H005___4</v>
          </cell>
          <cell r="Q4257" t="str">
            <v>H0404500</v>
          </cell>
          <cell r="T4257">
            <v>0</v>
          </cell>
          <cell r="U4257">
            <v>0</v>
          </cell>
          <cell r="W4257">
            <v>0</v>
          </cell>
        </row>
        <row r="4258">
          <cell r="P4258" t="str">
            <v>___</v>
          </cell>
          <cell r="Q4258" t="str">
            <v/>
          </cell>
          <cell r="T4258">
            <v>0</v>
          </cell>
          <cell r="U4258">
            <v>0</v>
          </cell>
          <cell r="W4258">
            <v>0</v>
          </cell>
        </row>
        <row r="4259">
          <cell r="P4259" t="str">
            <v>___</v>
          </cell>
          <cell r="Q4259" t="str">
            <v/>
          </cell>
          <cell r="T4259">
            <v>0</v>
          </cell>
          <cell r="U4259">
            <v>0</v>
          </cell>
          <cell r="W4259">
            <v>0</v>
          </cell>
        </row>
        <row r="4260">
          <cell r="P4260" t="str">
            <v>___</v>
          </cell>
          <cell r="Q4260" t="str">
            <v/>
          </cell>
          <cell r="T4260">
            <v>0</v>
          </cell>
          <cell r="U4260">
            <v>0</v>
          </cell>
          <cell r="W4260">
            <v>0</v>
          </cell>
        </row>
        <row r="4263">
          <cell r="P4263" t="str">
            <v>H005___8</v>
          </cell>
          <cell r="Q4263" t="str">
            <v>H0408200</v>
          </cell>
          <cell r="T4263">
            <v>200</v>
          </cell>
          <cell r="U4263">
            <v>2200</v>
          </cell>
          <cell r="W4263">
            <v>300</v>
          </cell>
        </row>
        <row r="4264">
          <cell r="P4264" t="str">
            <v>H005___8</v>
          </cell>
          <cell r="Q4264" t="str">
            <v>H0408203</v>
          </cell>
          <cell r="T4264">
            <v>1000</v>
          </cell>
          <cell r="U4264">
            <v>2500</v>
          </cell>
          <cell r="W4264">
            <v>1000</v>
          </cell>
        </row>
        <row r="4265">
          <cell r="P4265" t="str">
            <v>___</v>
          </cell>
          <cell r="Q4265" t="str">
            <v/>
          </cell>
          <cell r="T4265">
            <v>0</v>
          </cell>
          <cell r="U4265">
            <v>0</v>
          </cell>
          <cell r="W4265">
            <v>0</v>
          </cell>
        </row>
        <row r="4267">
          <cell r="P4267" t="str">
            <v>___</v>
          </cell>
          <cell r="Q4267" t="str">
            <v/>
          </cell>
          <cell r="T4267">
            <v>0</v>
          </cell>
          <cell r="U4267">
            <v>0</v>
          </cell>
          <cell r="W4267">
            <v>0</v>
          </cell>
        </row>
        <row r="4269">
          <cell r="P4269" t="str">
            <v>___</v>
          </cell>
          <cell r="Q4269" t="str">
            <v/>
          </cell>
          <cell r="T4269">
            <v>0</v>
          </cell>
          <cell r="U4269">
            <v>0</v>
          </cell>
          <cell r="W4269">
            <v>0</v>
          </cell>
        </row>
        <row r="4270">
          <cell r="P4270" t="str">
            <v>___</v>
          </cell>
          <cell r="Q4270" t="str">
            <v/>
          </cell>
          <cell r="T4270">
            <v>0</v>
          </cell>
          <cell r="U4270">
            <v>0</v>
          </cell>
          <cell r="W4270">
            <v>0</v>
          </cell>
        </row>
        <row r="4271">
          <cell r="P4271" t="str">
            <v>H005___1</v>
          </cell>
          <cell r="Q4271" t="str">
            <v>H0401005</v>
          </cell>
          <cell r="T4271">
            <v>550</v>
          </cell>
          <cell r="U4271">
            <v>560</v>
          </cell>
          <cell r="W4271">
            <v>560</v>
          </cell>
        </row>
        <row r="4272">
          <cell r="P4272" t="str">
            <v>___</v>
          </cell>
          <cell r="Q4272" t="str">
            <v/>
          </cell>
          <cell r="T4272">
            <v>0</v>
          </cell>
          <cell r="U4272">
            <v>0</v>
          </cell>
          <cell r="W4272">
            <v>0</v>
          </cell>
        </row>
        <row r="4273">
          <cell r="P4273" t="str">
            <v>___</v>
          </cell>
          <cell r="Q4273" t="str">
            <v/>
          </cell>
          <cell r="T4273">
            <v>0</v>
          </cell>
          <cell r="U4273">
            <v>0</v>
          </cell>
          <cell r="W4273">
            <v>0</v>
          </cell>
        </row>
        <row r="4274">
          <cell r="P4274" t="str">
            <v>H005___4</v>
          </cell>
          <cell r="Q4274" t="str">
            <v>H0404501</v>
          </cell>
          <cell r="T4274">
            <v>180</v>
          </cell>
          <cell r="U4274">
            <v>180</v>
          </cell>
          <cell r="W4274">
            <v>180</v>
          </cell>
        </row>
        <row r="4275">
          <cell r="P4275" t="str">
            <v>H005___4</v>
          </cell>
          <cell r="Q4275" t="str">
            <v>H0404502</v>
          </cell>
          <cell r="T4275">
            <v>1050</v>
          </cell>
          <cell r="U4275">
            <v>1050</v>
          </cell>
          <cell r="W4275">
            <v>990</v>
          </cell>
        </row>
        <row r="4276">
          <cell r="P4276" t="str">
            <v>H005___4</v>
          </cell>
          <cell r="Q4276" t="str">
            <v>H0404503</v>
          </cell>
          <cell r="T4276">
            <v>70</v>
          </cell>
          <cell r="U4276">
            <v>80</v>
          </cell>
          <cell r="W4276">
            <v>80</v>
          </cell>
        </row>
        <row r="4277">
          <cell r="P4277" t="str">
            <v>___</v>
          </cell>
          <cell r="Q4277" t="str">
            <v/>
          </cell>
          <cell r="T4277">
            <v>0</v>
          </cell>
          <cell r="U4277">
            <v>0</v>
          </cell>
          <cell r="W4277">
            <v>0</v>
          </cell>
        </row>
        <row r="4278">
          <cell r="P4278" t="str">
            <v>___</v>
          </cell>
          <cell r="Q4278" t="str">
            <v/>
          </cell>
          <cell r="T4278">
            <v>0</v>
          </cell>
          <cell r="U4278">
            <v>0</v>
          </cell>
          <cell r="W4278">
            <v>0</v>
          </cell>
        </row>
        <row r="4279">
          <cell r="P4279" t="str">
            <v>H005___6</v>
          </cell>
          <cell r="Q4279" t="str">
            <v>H0406000</v>
          </cell>
          <cell r="T4279">
            <v>25200</v>
          </cell>
          <cell r="U4279">
            <v>21400</v>
          </cell>
          <cell r="W4279">
            <v>23800</v>
          </cell>
        </row>
        <row r="4280">
          <cell r="P4280" t="str">
            <v>___</v>
          </cell>
          <cell r="Q4280" t="str">
            <v/>
          </cell>
          <cell r="T4280">
            <v>0</v>
          </cell>
          <cell r="U4280">
            <v>0</v>
          </cell>
          <cell r="W4280">
            <v>0</v>
          </cell>
        </row>
        <row r="4281">
          <cell r="P4281" t="str">
            <v>___</v>
          </cell>
          <cell r="Q4281" t="str">
            <v/>
          </cell>
          <cell r="T4281">
            <v>0</v>
          </cell>
          <cell r="U4281">
            <v>0</v>
          </cell>
          <cell r="W4281">
            <v>0</v>
          </cell>
        </row>
        <row r="4282">
          <cell r="P4282" t="str">
            <v>H005___7</v>
          </cell>
          <cell r="Q4282" t="str">
            <v>H0407000</v>
          </cell>
          <cell r="T4282">
            <v>100</v>
          </cell>
          <cell r="U4282">
            <v>100</v>
          </cell>
          <cell r="W4282">
            <v>100</v>
          </cell>
        </row>
        <row r="4283">
          <cell r="P4283" t="str">
            <v>H005___7</v>
          </cell>
          <cell r="Q4283" t="str">
            <v>H0407001</v>
          </cell>
          <cell r="T4283">
            <v>695000</v>
          </cell>
          <cell r="U4283">
            <v>700000</v>
          </cell>
          <cell r="W4283">
            <v>215000</v>
          </cell>
        </row>
        <row r="4284">
          <cell r="P4284" t="str">
            <v>___</v>
          </cell>
          <cell r="T4284">
            <v>0</v>
          </cell>
          <cell r="U4284">
            <v>0</v>
          </cell>
          <cell r="W4284">
            <v>0</v>
          </cell>
        </row>
        <row r="4285">
          <cell r="P4285" t="str">
            <v>___</v>
          </cell>
          <cell r="Q4285" t="str">
            <v/>
          </cell>
          <cell r="T4285">
            <v>0</v>
          </cell>
          <cell r="U4285">
            <v>0</v>
          </cell>
          <cell r="W4285">
            <v>0</v>
          </cell>
        </row>
        <row r="4286">
          <cell r="P4286" t="str">
            <v>H005___8</v>
          </cell>
          <cell r="Q4286" t="str">
            <v>H0408600</v>
          </cell>
          <cell r="T4286">
            <v>0</v>
          </cell>
          <cell r="U4286">
            <v>0</v>
          </cell>
          <cell r="W4286">
            <v>0</v>
          </cell>
        </row>
        <row r="4287">
          <cell r="P4287" t="str">
            <v>___</v>
          </cell>
          <cell r="Q4287" t="str">
            <v/>
          </cell>
          <cell r="T4287">
            <v>0</v>
          </cell>
          <cell r="U4287">
            <v>0</v>
          </cell>
          <cell r="W4287">
            <v>0</v>
          </cell>
        </row>
        <row r="4288">
          <cell r="P4288" t="str">
            <v>___</v>
          </cell>
          <cell r="T4288">
            <v>0</v>
          </cell>
          <cell r="U4288">
            <v>0</v>
          </cell>
          <cell r="W4288">
            <v>0</v>
          </cell>
        </row>
        <row r="4289">
          <cell r="P4289" t="str">
            <v>___</v>
          </cell>
          <cell r="T4289">
            <v>0</v>
          </cell>
          <cell r="U4289">
            <v>0</v>
          </cell>
          <cell r="W4289">
            <v>0</v>
          </cell>
        </row>
        <row r="4290">
          <cell r="P4290" t="str">
            <v>___</v>
          </cell>
          <cell r="T4290">
            <v>0</v>
          </cell>
          <cell r="U4290">
            <v>0</v>
          </cell>
          <cell r="W4290">
            <v>0</v>
          </cell>
        </row>
        <row r="4291">
          <cell r="P4291" t="str">
            <v>___</v>
          </cell>
          <cell r="T4291">
            <v>0</v>
          </cell>
          <cell r="U4291">
            <v>0</v>
          </cell>
          <cell r="W4291">
            <v>0</v>
          </cell>
        </row>
        <row r="4292">
          <cell r="P4292" t="str">
            <v>___</v>
          </cell>
          <cell r="T4292">
            <v>0</v>
          </cell>
          <cell r="U4292">
            <v>0</v>
          </cell>
          <cell r="W4292">
            <v>0</v>
          </cell>
        </row>
        <row r="4293">
          <cell r="P4293" t="str">
            <v>___H</v>
          </cell>
          <cell r="T4293">
            <v>0</v>
          </cell>
          <cell r="U4293">
            <v>0</v>
          </cell>
          <cell r="W4293">
            <v>0</v>
          </cell>
        </row>
        <row r="4294">
          <cell r="P4294" t="str">
            <v>___B</v>
          </cell>
          <cell r="T4294">
            <v>0</v>
          </cell>
          <cell r="U4294">
            <v>0</v>
          </cell>
          <cell r="W4294">
            <v>0</v>
          </cell>
        </row>
        <row r="4295">
          <cell r="P4295" t="str">
            <v>___L</v>
          </cell>
          <cell r="T4295" t="str">
            <v>Original</v>
          </cell>
          <cell r="U4295" t="str">
            <v>Revised</v>
          </cell>
          <cell r="W4295" t="str">
            <v>Original</v>
          </cell>
        </row>
        <row r="4296">
          <cell r="P4296" t="str">
            <v>___C</v>
          </cell>
          <cell r="T4296" t="str">
            <v>2012/13</v>
          </cell>
          <cell r="U4296" t="str">
            <v>2012/13</v>
          </cell>
          <cell r="W4296" t="str">
            <v>2013/14</v>
          </cell>
        </row>
        <row r="4297">
          <cell r="P4297" t="str">
            <v>___</v>
          </cell>
          <cell r="T4297">
            <v>0</v>
          </cell>
          <cell r="U4297">
            <v>0</v>
          </cell>
          <cell r="W4297">
            <v>0</v>
          </cell>
        </row>
        <row r="4298">
          <cell r="P4298" t="str">
            <v>___H</v>
          </cell>
          <cell r="T4298">
            <v>0</v>
          </cell>
          <cell r="U4298">
            <v>0</v>
          </cell>
          <cell r="W4298">
            <v>0</v>
          </cell>
        </row>
        <row r="4299">
          <cell r="P4299" t="str">
            <v>___</v>
          </cell>
          <cell r="T4299">
            <v>0</v>
          </cell>
          <cell r="U4299">
            <v>0</v>
          </cell>
          <cell r="W4299">
            <v>0</v>
          </cell>
        </row>
        <row r="4300">
          <cell r="P4300" t="str">
            <v>___</v>
          </cell>
          <cell r="T4300">
            <v>0</v>
          </cell>
          <cell r="U4300">
            <v>0</v>
          </cell>
          <cell r="W4300">
            <v>0</v>
          </cell>
        </row>
        <row r="4301">
          <cell r="P4301" t="str">
            <v>H006___1</v>
          </cell>
          <cell r="Q4301" t="str">
            <v>H0501000</v>
          </cell>
          <cell r="T4301">
            <v>75200</v>
          </cell>
          <cell r="U4301">
            <v>114700</v>
          </cell>
          <cell r="W4301">
            <v>77800</v>
          </cell>
        </row>
        <row r="4302">
          <cell r="P4302" t="str">
            <v>___</v>
          </cell>
          <cell r="Q4302" t="str">
            <v/>
          </cell>
          <cell r="T4302">
            <v>0</v>
          </cell>
          <cell r="U4302">
            <v>0</v>
          </cell>
          <cell r="W4302">
            <v>0</v>
          </cell>
        </row>
        <row r="4303">
          <cell r="P4303" t="str">
            <v>___</v>
          </cell>
          <cell r="Q4303" t="str">
            <v/>
          </cell>
          <cell r="T4303">
            <v>0</v>
          </cell>
          <cell r="U4303">
            <v>0</v>
          </cell>
          <cell r="W4303">
            <v>0</v>
          </cell>
        </row>
        <row r="4304">
          <cell r="P4304" t="str">
            <v>H006___2</v>
          </cell>
          <cell r="Q4304" t="str">
            <v>H0502000</v>
          </cell>
          <cell r="T4304">
            <v>0</v>
          </cell>
          <cell r="U4304">
            <v>2000</v>
          </cell>
          <cell r="W4304">
            <v>0</v>
          </cell>
        </row>
        <row r="4305">
          <cell r="P4305" t="str">
            <v>H006___2</v>
          </cell>
          <cell r="Q4305" t="str">
            <v>H0502103</v>
          </cell>
          <cell r="T4305">
            <v>0</v>
          </cell>
          <cell r="U4305">
            <v>7500</v>
          </cell>
          <cell r="W4305">
            <v>21000</v>
          </cell>
        </row>
        <row r="4306">
          <cell r="P4306" t="str">
            <v>H006___2</v>
          </cell>
          <cell r="Q4306" t="str">
            <v>H0502300</v>
          </cell>
          <cell r="T4306">
            <v>0</v>
          </cell>
          <cell r="U4306">
            <v>3000</v>
          </cell>
          <cell r="W4306">
            <v>2000</v>
          </cell>
        </row>
        <row r="4307">
          <cell r="P4307" t="str">
            <v>___</v>
          </cell>
          <cell r="Q4307" t="str">
            <v/>
          </cell>
          <cell r="T4307">
            <v>0</v>
          </cell>
          <cell r="U4307">
            <v>0</v>
          </cell>
          <cell r="W4307">
            <v>0</v>
          </cell>
        </row>
        <row r="4308">
          <cell r="P4308" t="str">
            <v>___</v>
          </cell>
          <cell r="Q4308" t="str">
            <v/>
          </cell>
          <cell r="T4308">
            <v>0</v>
          </cell>
          <cell r="U4308">
            <v>0</v>
          </cell>
          <cell r="W4308">
            <v>0</v>
          </cell>
        </row>
        <row r="4309">
          <cell r="P4309" t="str">
            <v>H006___3</v>
          </cell>
          <cell r="Q4309" t="str">
            <v>H0503100</v>
          </cell>
          <cell r="T4309">
            <v>5000</v>
          </cell>
          <cell r="U4309">
            <v>6500</v>
          </cell>
          <cell r="W4309">
            <v>5000</v>
          </cell>
        </row>
        <row r="4310">
          <cell r="P4310" t="str">
            <v>___</v>
          </cell>
          <cell r="Q4310" t="str">
            <v/>
          </cell>
          <cell r="T4310">
            <v>0</v>
          </cell>
          <cell r="U4310">
            <v>0</v>
          </cell>
          <cell r="W4310">
            <v>0</v>
          </cell>
        </row>
        <row r="4311">
          <cell r="P4311" t="str">
            <v>___</v>
          </cell>
          <cell r="Q4311" t="str">
            <v/>
          </cell>
          <cell r="T4311">
            <v>0</v>
          </cell>
          <cell r="U4311">
            <v>0</v>
          </cell>
          <cell r="W4311">
            <v>0</v>
          </cell>
        </row>
        <row r="4312">
          <cell r="P4312" t="str">
            <v>H006___4</v>
          </cell>
          <cell r="Q4312" t="str">
            <v>H0504000</v>
          </cell>
          <cell r="T4312">
            <v>3900</v>
          </cell>
          <cell r="U4312">
            <v>5400</v>
          </cell>
          <cell r="W4312">
            <v>5900</v>
          </cell>
        </row>
        <row r="4313">
          <cell r="P4313" t="str">
            <v>H006___4</v>
          </cell>
          <cell r="Q4313" t="str">
            <v>H0504400</v>
          </cell>
          <cell r="T4313">
            <v>253700</v>
          </cell>
          <cell r="U4313">
            <v>220700</v>
          </cell>
          <cell r="W4313">
            <v>225000</v>
          </cell>
        </row>
        <row r="4314">
          <cell r="P4314" t="str">
            <v>___</v>
          </cell>
          <cell r="Q4314" t="str">
            <v/>
          </cell>
          <cell r="T4314">
            <v>0</v>
          </cell>
          <cell r="U4314">
            <v>0</v>
          </cell>
          <cell r="W4314">
            <v>0</v>
          </cell>
        </row>
        <row r="4315">
          <cell r="P4315" t="str">
            <v>___</v>
          </cell>
          <cell r="Q4315" t="str">
            <v/>
          </cell>
          <cell r="T4315">
            <v>0</v>
          </cell>
          <cell r="U4315">
            <v>0</v>
          </cell>
          <cell r="W4315">
            <v>0</v>
          </cell>
        </row>
        <row r="4316">
          <cell r="P4316" t="str">
            <v>___</v>
          </cell>
          <cell r="Q4316" t="str">
            <v/>
          </cell>
          <cell r="T4316">
            <v>0</v>
          </cell>
          <cell r="U4316">
            <v>0</v>
          </cell>
          <cell r="W4316">
            <v>0</v>
          </cell>
        </row>
        <row r="4317">
          <cell r="P4317" t="str">
            <v>___</v>
          </cell>
          <cell r="Q4317" t="str">
            <v/>
          </cell>
          <cell r="T4317">
            <v>0</v>
          </cell>
          <cell r="U4317">
            <v>0</v>
          </cell>
          <cell r="W4317">
            <v>0</v>
          </cell>
        </row>
        <row r="4318">
          <cell r="P4318" t="str">
            <v>___</v>
          </cell>
          <cell r="Q4318" t="str">
            <v/>
          </cell>
          <cell r="T4318">
            <v>0</v>
          </cell>
          <cell r="U4318">
            <v>0</v>
          </cell>
          <cell r="W4318">
            <v>0</v>
          </cell>
        </row>
        <row r="4319">
          <cell r="P4319" t="str">
            <v>H006___8</v>
          </cell>
          <cell r="Q4319" t="str">
            <v>H0508000</v>
          </cell>
          <cell r="T4319">
            <v>72000</v>
          </cell>
          <cell r="U4319">
            <v>72000</v>
          </cell>
          <cell r="W4319">
            <v>72000</v>
          </cell>
        </row>
        <row r="4320">
          <cell r="P4320" t="str">
            <v>H006___8</v>
          </cell>
          <cell r="Q4320" t="str">
            <v>H0508003</v>
          </cell>
          <cell r="T4320">
            <v>162000</v>
          </cell>
          <cell r="U4320">
            <v>192000</v>
          </cell>
          <cell r="W4320">
            <v>154000</v>
          </cell>
        </row>
        <row r="4321">
          <cell r="P4321" t="str">
            <v>H006a___8</v>
          </cell>
          <cell r="Q4321" t="str">
            <v>H0508300</v>
          </cell>
          <cell r="T4321">
            <v>0</v>
          </cell>
          <cell r="U4321">
            <v>30500</v>
          </cell>
          <cell r="W4321">
            <v>21000</v>
          </cell>
        </row>
        <row r="4322">
          <cell r="P4322" t="str">
            <v>___</v>
          </cell>
          <cell r="Q4322" t="str">
            <v/>
          </cell>
          <cell r="T4322">
            <v>0</v>
          </cell>
          <cell r="U4322">
            <v>0</v>
          </cell>
          <cell r="W4322">
            <v>0</v>
          </cell>
        </row>
        <row r="4323">
          <cell r="P4323" t="str">
            <v>___</v>
          </cell>
          <cell r="Q4323" t="str">
            <v/>
          </cell>
          <cell r="T4323">
            <v>0</v>
          </cell>
          <cell r="U4323">
            <v>0</v>
          </cell>
          <cell r="W4323">
            <v>0</v>
          </cell>
        </row>
        <row r="4324">
          <cell r="P4324" t="str">
            <v>___</v>
          </cell>
          <cell r="Q4324" t="str">
            <v/>
          </cell>
          <cell r="T4324">
            <v>0</v>
          </cell>
          <cell r="U4324">
            <v>0</v>
          </cell>
          <cell r="W4324">
            <v>0</v>
          </cell>
        </row>
        <row r="4325">
          <cell r="P4325" t="str">
            <v>___</v>
          </cell>
          <cell r="Q4325" t="str">
            <v/>
          </cell>
          <cell r="T4325">
            <v>0</v>
          </cell>
          <cell r="U4325">
            <v>0</v>
          </cell>
          <cell r="W4325">
            <v>0</v>
          </cell>
        </row>
        <row r="4326">
          <cell r="P4326" t="str">
            <v>___</v>
          </cell>
          <cell r="Q4326" t="str">
            <v/>
          </cell>
          <cell r="T4326">
            <v>0</v>
          </cell>
          <cell r="U4326">
            <v>0</v>
          </cell>
          <cell r="W4326">
            <v>0</v>
          </cell>
        </row>
        <row r="4327">
          <cell r="P4327" t="str">
            <v>___</v>
          </cell>
          <cell r="Q4327" t="str">
            <v/>
          </cell>
          <cell r="T4327">
            <v>0</v>
          </cell>
          <cell r="U4327">
            <v>0</v>
          </cell>
          <cell r="W4327">
            <v>0</v>
          </cell>
        </row>
        <row r="4328">
          <cell r="P4328" t="str">
            <v>H006___1</v>
          </cell>
          <cell r="Q4328" t="str">
            <v>H0501005</v>
          </cell>
          <cell r="T4328">
            <v>540</v>
          </cell>
          <cell r="U4328">
            <v>550</v>
          </cell>
          <cell r="W4328">
            <v>550</v>
          </cell>
        </row>
        <row r="4329">
          <cell r="P4329" t="str">
            <v>___</v>
          </cell>
          <cell r="Q4329" t="str">
            <v/>
          </cell>
          <cell r="T4329">
            <v>0</v>
          </cell>
          <cell r="U4329">
            <v>0</v>
          </cell>
          <cell r="W4329">
            <v>0</v>
          </cell>
        </row>
        <row r="4330">
          <cell r="P4330" t="str">
            <v>___</v>
          </cell>
          <cell r="Q4330" t="str">
            <v/>
          </cell>
          <cell r="T4330">
            <v>0</v>
          </cell>
          <cell r="U4330">
            <v>0</v>
          </cell>
          <cell r="W4330">
            <v>0</v>
          </cell>
        </row>
        <row r="4331">
          <cell r="P4331" t="str">
            <v>H006___4</v>
          </cell>
          <cell r="Q4331" t="str">
            <v>H0504501</v>
          </cell>
          <cell r="T4331">
            <v>360</v>
          </cell>
          <cell r="U4331">
            <v>360</v>
          </cell>
          <cell r="W4331">
            <v>360</v>
          </cell>
        </row>
        <row r="4332">
          <cell r="P4332" t="str">
            <v>H006___4</v>
          </cell>
          <cell r="Q4332" t="str">
            <v>H0504502</v>
          </cell>
          <cell r="T4332">
            <v>1850</v>
          </cell>
          <cell r="U4332">
            <v>1850</v>
          </cell>
          <cell r="W4332">
            <v>1750</v>
          </cell>
        </row>
        <row r="4333">
          <cell r="P4333" t="str">
            <v>H006___4</v>
          </cell>
          <cell r="Q4333" t="str">
            <v>H0504503</v>
          </cell>
          <cell r="T4333">
            <v>140</v>
          </cell>
          <cell r="U4333">
            <v>170</v>
          </cell>
          <cell r="W4333">
            <v>170</v>
          </cell>
        </row>
        <row r="4334">
          <cell r="P4334" t="str">
            <v>___</v>
          </cell>
          <cell r="Q4334" t="str">
            <v/>
          </cell>
          <cell r="T4334">
            <v>0</v>
          </cell>
          <cell r="U4334">
            <v>0</v>
          </cell>
          <cell r="W4334">
            <v>0</v>
          </cell>
        </row>
        <row r="4335">
          <cell r="P4335" t="str">
            <v>___</v>
          </cell>
          <cell r="Q4335" t="str">
            <v/>
          </cell>
          <cell r="T4335">
            <v>0</v>
          </cell>
          <cell r="U4335">
            <v>0</v>
          </cell>
          <cell r="W4335">
            <v>0</v>
          </cell>
        </row>
        <row r="4336">
          <cell r="P4336" t="str">
            <v>H006___5</v>
          </cell>
          <cell r="Q4336" t="str">
            <v>H0505100</v>
          </cell>
          <cell r="T4336">
            <v>4760</v>
          </cell>
          <cell r="U4336">
            <v>4760</v>
          </cell>
          <cell r="W4336">
            <v>4760</v>
          </cell>
        </row>
        <row r="4337">
          <cell r="P4337" t="str">
            <v>___</v>
          </cell>
          <cell r="Q4337" t="str">
            <v/>
          </cell>
          <cell r="T4337">
            <v>0</v>
          </cell>
          <cell r="U4337">
            <v>0</v>
          </cell>
          <cell r="W4337">
            <v>0</v>
          </cell>
        </row>
        <row r="4338">
          <cell r="P4338" t="str">
            <v>___</v>
          </cell>
          <cell r="Q4338" t="str">
            <v/>
          </cell>
          <cell r="T4338">
            <v>0</v>
          </cell>
          <cell r="U4338">
            <v>0</v>
          </cell>
          <cell r="W4338">
            <v>0</v>
          </cell>
        </row>
        <row r="4339">
          <cell r="P4339" t="str">
            <v>H006___6</v>
          </cell>
          <cell r="Q4339" t="str">
            <v>H0506000</v>
          </cell>
          <cell r="T4339">
            <v>36200</v>
          </cell>
          <cell r="U4339">
            <v>30300</v>
          </cell>
          <cell r="W4339">
            <v>34000</v>
          </cell>
        </row>
        <row r="4340">
          <cell r="P4340" t="str">
            <v>___</v>
          </cell>
          <cell r="Q4340" t="str">
            <v/>
          </cell>
          <cell r="T4340">
            <v>0</v>
          </cell>
          <cell r="U4340">
            <v>0</v>
          </cell>
          <cell r="W4340">
            <v>0</v>
          </cell>
        </row>
        <row r="4341">
          <cell r="P4341" t="str">
            <v>___</v>
          </cell>
          <cell r="Q4341" t="str">
            <v/>
          </cell>
          <cell r="T4341">
            <v>0</v>
          </cell>
          <cell r="U4341">
            <v>0</v>
          </cell>
          <cell r="W4341">
            <v>0</v>
          </cell>
        </row>
        <row r="4342">
          <cell r="P4342" t="str">
            <v>H006___7</v>
          </cell>
          <cell r="Q4342" t="str">
            <v>H0507000</v>
          </cell>
          <cell r="T4342">
            <v>1800</v>
          </cell>
          <cell r="U4342">
            <v>1800</v>
          </cell>
          <cell r="W4342">
            <v>1800</v>
          </cell>
        </row>
        <row r="4343">
          <cell r="P4343" t="str">
            <v>___</v>
          </cell>
          <cell r="T4343">
            <v>0</v>
          </cell>
          <cell r="U4343">
            <v>0</v>
          </cell>
          <cell r="W4343">
            <v>0</v>
          </cell>
        </row>
        <row r="4344">
          <cell r="P4344" t="str">
            <v>___</v>
          </cell>
          <cell r="T4344">
            <v>0</v>
          </cell>
          <cell r="U4344">
            <v>0</v>
          </cell>
          <cell r="W4344">
            <v>0</v>
          </cell>
        </row>
        <row r="4345">
          <cell r="P4345" t="str">
            <v>___</v>
          </cell>
          <cell r="T4345">
            <v>0</v>
          </cell>
          <cell r="U4345">
            <v>0</v>
          </cell>
          <cell r="W4345">
            <v>0</v>
          </cell>
        </row>
        <row r="4346">
          <cell r="P4346" t="str">
            <v>___</v>
          </cell>
          <cell r="T4346">
            <v>0</v>
          </cell>
          <cell r="U4346">
            <v>0</v>
          </cell>
          <cell r="W4346">
            <v>0</v>
          </cell>
        </row>
        <row r="4347">
          <cell r="P4347" t="str">
            <v>___</v>
          </cell>
          <cell r="T4347">
            <v>0</v>
          </cell>
          <cell r="U4347">
            <v>0</v>
          </cell>
          <cell r="W4347">
            <v>0</v>
          </cell>
        </row>
        <row r="4348">
          <cell r="P4348" t="str">
            <v>___</v>
          </cell>
          <cell r="T4348">
            <v>0</v>
          </cell>
          <cell r="U4348">
            <v>0</v>
          </cell>
          <cell r="W4348">
            <v>0</v>
          </cell>
        </row>
        <row r="4349">
          <cell r="P4349" t="str">
            <v>___H</v>
          </cell>
          <cell r="T4349">
            <v>0</v>
          </cell>
          <cell r="U4349">
            <v>0</v>
          </cell>
          <cell r="W4349">
            <v>0</v>
          </cell>
        </row>
        <row r="4350">
          <cell r="P4350" t="str">
            <v>___B</v>
          </cell>
          <cell r="T4350">
            <v>0</v>
          </cell>
          <cell r="U4350">
            <v>0</v>
          </cell>
          <cell r="W4350">
            <v>0</v>
          </cell>
        </row>
        <row r="4351">
          <cell r="P4351" t="str">
            <v>___L</v>
          </cell>
          <cell r="T4351" t="str">
            <v>Original</v>
          </cell>
          <cell r="U4351" t="str">
            <v>Revised</v>
          </cell>
          <cell r="W4351" t="str">
            <v>Original</v>
          </cell>
        </row>
        <row r="4352">
          <cell r="P4352" t="str">
            <v>___C</v>
          </cell>
          <cell r="T4352" t="str">
            <v>2012/13</v>
          </cell>
          <cell r="U4352" t="str">
            <v>2012/13</v>
          </cell>
          <cell r="W4352" t="str">
            <v>2013/14</v>
          </cell>
        </row>
        <row r="4353">
          <cell r="P4353" t="str">
            <v>___</v>
          </cell>
          <cell r="T4353">
            <v>0</v>
          </cell>
          <cell r="U4353">
            <v>0</v>
          </cell>
          <cell r="W4353">
            <v>0</v>
          </cell>
        </row>
        <row r="4354">
          <cell r="P4354" t="str">
            <v>___H</v>
          </cell>
          <cell r="T4354">
            <v>0</v>
          </cell>
          <cell r="U4354">
            <v>0</v>
          </cell>
          <cell r="W4354">
            <v>0</v>
          </cell>
        </row>
        <row r="4355">
          <cell r="P4355" t="str">
            <v>___</v>
          </cell>
          <cell r="T4355">
            <v>0</v>
          </cell>
          <cell r="U4355">
            <v>0</v>
          </cell>
          <cell r="W4355">
            <v>0</v>
          </cell>
        </row>
        <row r="4356">
          <cell r="P4356" t="str">
            <v>___</v>
          </cell>
          <cell r="T4356">
            <v>0</v>
          </cell>
          <cell r="U4356">
            <v>0</v>
          </cell>
          <cell r="W4356">
            <v>0</v>
          </cell>
        </row>
        <row r="4357">
          <cell r="P4357" t="str">
            <v>H006___1</v>
          </cell>
          <cell r="Q4357" t="str">
            <v>H0511000</v>
          </cell>
          <cell r="T4357">
            <v>0</v>
          </cell>
          <cell r="U4357">
            <v>0</v>
          </cell>
          <cell r="W4357">
            <v>0</v>
          </cell>
        </row>
        <row r="4358">
          <cell r="P4358" t="str">
            <v>H006___1</v>
          </cell>
          <cell r="Q4358" t="str">
            <v>H0511010</v>
          </cell>
          <cell r="T4358">
            <v>3800</v>
          </cell>
          <cell r="U4358">
            <v>3800</v>
          </cell>
          <cell r="W4358">
            <v>0</v>
          </cell>
        </row>
        <row r="4359">
          <cell r="P4359" t="str">
            <v>___</v>
          </cell>
          <cell r="Q4359" t="str">
            <v/>
          </cell>
          <cell r="T4359">
            <v>0</v>
          </cell>
          <cell r="U4359">
            <v>0</v>
          </cell>
          <cell r="W4359">
            <v>0</v>
          </cell>
        </row>
        <row r="4360">
          <cell r="P4360" t="str">
            <v>___</v>
          </cell>
          <cell r="Q4360" t="str">
            <v/>
          </cell>
          <cell r="T4360">
            <v>0</v>
          </cell>
          <cell r="U4360">
            <v>0</v>
          </cell>
          <cell r="W4360">
            <v>0</v>
          </cell>
        </row>
        <row r="4361">
          <cell r="P4361" t="str">
            <v>H006___2</v>
          </cell>
          <cell r="Q4361" t="str">
            <v>H0512000</v>
          </cell>
          <cell r="T4361">
            <v>2500</v>
          </cell>
          <cell r="U4361">
            <v>2500</v>
          </cell>
          <cell r="W4361">
            <v>2500</v>
          </cell>
        </row>
        <row r="4362">
          <cell r="P4362" t="str">
            <v>H006___2</v>
          </cell>
          <cell r="Q4362" t="str">
            <v>H0512101</v>
          </cell>
          <cell r="T4362">
            <v>0</v>
          </cell>
          <cell r="U4362">
            <v>0</v>
          </cell>
          <cell r="W4362">
            <v>0</v>
          </cell>
        </row>
        <row r="4363">
          <cell r="P4363" t="str">
            <v>H006___2</v>
          </cell>
          <cell r="Q4363" t="str">
            <v>H0512105</v>
          </cell>
          <cell r="T4363">
            <v>0</v>
          </cell>
          <cell r="U4363">
            <v>0</v>
          </cell>
          <cell r="W4363">
            <v>0</v>
          </cell>
        </row>
        <row r="4364">
          <cell r="P4364" t="str">
            <v>___</v>
          </cell>
          <cell r="Q4364" t="str">
            <v/>
          </cell>
          <cell r="T4364">
            <v>0</v>
          </cell>
          <cell r="U4364">
            <v>0</v>
          </cell>
          <cell r="W4364">
            <v>0</v>
          </cell>
        </row>
        <row r="4365">
          <cell r="P4365" t="str">
            <v>___</v>
          </cell>
          <cell r="Q4365" t="str">
            <v/>
          </cell>
          <cell r="T4365">
            <v>0</v>
          </cell>
          <cell r="U4365">
            <v>0</v>
          </cell>
          <cell r="W4365">
            <v>0</v>
          </cell>
        </row>
        <row r="4366">
          <cell r="P4366" t="str">
            <v>H006___4</v>
          </cell>
          <cell r="Q4366" t="str">
            <v>H0514000</v>
          </cell>
          <cell r="T4366">
            <v>0</v>
          </cell>
          <cell r="U4366">
            <v>0</v>
          </cell>
          <cell r="W4366">
            <v>0</v>
          </cell>
        </row>
        <row r="4367">
          <cell r="P4367" t="str">
            <v>H006___4</v>
          </cell>
          <cell r="Q4367" t="str">
            <v>H0514400</v>
          </cell>
          <cell r="T4367">
            <v>0</v>
          </cell>
          <cell r="U4367">
            <v>0</v>
          </cell>
          <cell r="W4367">
            <v>0</v>
          </cell>
        </row>
        <row r="4368">
          <cell r="P4368" t="str">
            <v>H006___4</v>
          </cell>
          <cell r="Q4368" t="str">
            <v>H0514500</v>
          </cell>
          <cell r="T4368">
            <v>0</v>
          </cell>
          <cell r="U4368">
            <v>0</v>
          </cell>
          <cell r="W4368">
            <v>0</v>
          </cell>
        </row>
        <row r="4369">
          <cell r="P4369" t="str">
            <v>___</v>
          </cell>
          <cell r="Q4369" t="str">
            <v/>
          </cell>
          <cell r="T4369">
            <v>0</v>
          </cell>
          <cell r="U4369">
            <v>0</v>
          </cell>
          <cell r="W4369">
            <v>0</v>
          </cell>
        </row>
        <row r="4370">
          <cell r="P4370" t="str">
            <v>___</v>
          </cell>
          <cell r="Q4370" t="str">
            <v/>
          </cell>
          <cell r="T4370">
            <v>0</v>
          </cell>
          <cell r="U4370">
            <v>0</v>
          </cell>
          <cell r="W4370">
            <v>0</v>
          </cell>
        </row>
        <row r="4371">
          <cell r="P4371" t="str">
            <v>___</v>
          </cell>
          <cell r="Q4371" t="str">
            <v/>
          </cell>
          <cell r="T4371">
            <v>0</v>
          </cell>
          <cell r="U4371">
            <v>0</v>
          </cell>
          <cell r="W4371">
            <v>0</v>
          </cell>
        </row>
        <row r="4372">
          <cell r="P4372" t="str">
            <v>___</v>
          </cell>
          <cell r="Q4372" t="str">
            <v/>
          </cell>
          <cell r="T4372">
            <v>0</v>
          </cell>
          <cell r="U4372">
            <v>0</v>
          </cell>
          <cell r="W4372">
            <v>0</v>
          </cell>
        </row>
        <row r="4373">
          <cell r="P4373" t="str">
            <v>___</v>
          </cell>
          <cell r="Q4373" t="str">
            <v/>
          </cell>
          <cell r="T4373">
            <v>0</v>
          </cell>
          <cell r="U4373">
            <v>0</v>
          </cell>
          <cell r="W4373">
            <v>0</v>
          </cell>
        </row>
        <row r="4374">
          <cell r="P4374" t="str">
            <v>H006a___8</v>
          </cell>
          <cell r="Q4374" t="str">
            <v>H0518304</v>
          </cell>
          <cell r="T4374">
            <v>0</v>
          </cell>
          <cell r="U4374">
            <v>0</v>
          </cell>
          <cell r="W4374">
            <v>0</v>
          </cell>
        </row>
        <row r="4375">
          <cell r="P4375" t="str">
            <v>H006a___8</v>
          </cell>
          <cell r="Q4375" t="str">
            <v>H0518300</v>
          </cell>
          <cell r="T4375">
            <v>3000</v>
          </cell>
          <cell r="U4375">
            <v>3000</v>
          </cell>
          <cell r="W4375">
            <v>3000</v>
          </cell>
        </row>
        <row r="4376">
          <cell r="P4376" t="str">
            <v>___</v>
          </cell>
          <cell r="Q4376" t="str">
            <v/>
          </cell>
          <cell r="T4376">
            <v>0</v>
          </cell>
          <cell r="U4376">
            <v>0</v>
          </cell>
          <cell r="W4376">
            <v>0</v>
          </cell>
        </row>
        <row r="4377">
          <cell r="P4377" t="str">
            <v>___</v>
          </cell>
          <cell r="Q4377" t="str">
            <v/>
          </cell>
          <cell r="T4377">
            <v>0</v>
          </cell>
          <cell r="U4377">
            <v>0</v>
          </cell>
          <cell r="W4377">
            <v>0</v>
          </cell>
        </row>
        <row r="4378">
          <cell r="P4378" t="str">
            <v>___</v>
          </cell>
          <cell r="Q4378" t="str">
            <v/>
          </cell>
          <cell r="T4378">
            <v>0</v>
          </cell>
          <cell r="U4378">
            <v>0</v>
          </cell>
          <cell r="W4378">
            <v>0</v>
          </cell>
        </row>
        <row r="4379">
          <cell r="P4379" t="str">
            <v>___</v>
          </cell>
          <cell r="Q4379" t="str">
            <v/>
          </cell>
          <cell r="T4379">
            <v>0</v>
          </cell>
          <cell r="U4379">
            <v>0</v>
          </cell>
          <cell r="W4379">
            <v>0</v>
          </cell>
        </row>
        <row r="4380">
          <cell r="P4380" t="str">
            <v>___</v>
          </cell>
          <cell r="Q4380" t="str">
            <v/>
          </cell>
          <cell r="T4380">
            <v>0</v>
          </cell>
          <cell r="U4380">
            <v>0</v>
          </cell>
          <cell r="W4380">
            <v>0</v>
          </cell>
        </row>
        <row r="4381">
          <cell r="P4381" t="str">
            <v>___</v>
          </cell>
          <cell r="Q4381" t="str">
            <v/>
          </cell>
          <cell r="T4381">
            <v>0</v>
          </cell>
          <cell r="U4381">
            <v>0</v>
          </cell>
          <cell r="W4381">
            <v>0</v>
          </cell>
        </row>
        <row r="4382">
          <cell r="P4382" t="str">
            <v>H006___1</v>
          </cell>
          <cell r="Q4382" t="str">
            <v>H0511005</v>
          </cell>
          <cell r="T4382">
            <v>0</v>
          </cell>
          <cell r="U4382">
            <v>0</v>
          </cell>
          <cell r="W4382">
            <v>0</v>
          </cell>
        </row>
        <row r="4383">
          <cell r="P4383" t="str">
            <v>___</v>
          </cell>
          <cell r="Q4383" t="str">
            <v/>
          </cell>
          <cell r="T4383">
            <v>0</v>
          </cell>
          <cell r="U4383">
            <v>0</v>
          </cell>
          <cell r="W4383">
            <v>0</v>
          </cell>
        </row>
        <row r="4384">
          <cell r="P4384" t="str">
            <v>___</v>
          </cell>
          <cell r="Q4384" t="str">
            <v/>
          </cell>
          <cell r="T4384">
            <v>0</v>
          </cell>
          <cell r="U4384">
            <v>0</v>
          </cell>
          <cell r="W4384">
            <v>0</v>
          </cell>
        </row>
        <row r="4385">
          <cell r="P4385" t="str">
            <v>H006___2</v>
          </cell>
          <cell r="Q4385" t="str">
            <v>H0512400</v>
          </cell>
          <cell r="T4385">
            <v>260</v>
          </cell>
          <cell r="U4385">
            <v>150</v>
          </cell>
          <cell r="W4385">
            <v>150</v>
          </cell>
        </row>
        <row r="4386">
          <cell r="P4386" t="str">
            <v>___</v>
          </cell>
          <cell r="Q4386" t="str">
            <v/>
          </cell>
          <cell r="T4386">
            <v>0</v>
          </cell>
          <cell r="U4386">
            <v>0</v>
          </cell>
          <cell r="W4386">
            <v>0</v>
          </cell>
        </row>
        <row r="4387">
          <cell r="P4387" t="str">
            <v>___</v>
          </cell>
          <cell r="Q4387" t="str">
            <v/>
          </cell>
          <cell r="T4387">
            <v>0</v>
          </cell>
          <cell r="U4387">
            <v>0</v>
          </cell>
          <cell r="W4387">
            <v>0</v>
          </cell>
        </row>
        <row r="4388">
          <cell r="P4388" t="str">
            <v>H006___4</v>
          </cell>
          <cell r="Q4388" t="str">
            <v>H0514501</v>
          </cell>
          <cell r="T4388">
            <v>360</v>
          </cell>
          <cell r="U4388">
            <v>360</v>
          </cell>
          <cell r="W4388">
            <v>360</v>
          </cell>
        </row>
        <row r="4389">
          <cell r="P4389" t="str">
            <v>H006___4</v>
          </cell>
          <cell r="Q4389" t="str">
            <v>H0514502</v>
          </cell>
          <cell r="T4389">
            <v>1850</v>
          </cell>
          <cell r="U4389">
            <v>1850</v>
          </cell>
          <cell r="W4389">
            <v>1750</v>
          </cell>
        </row>
        <row r="4390">
          <cell r="P4390" t="str">
            <v>H006___4</v>
          </cell>
          <cell r="Q4390" t="str">
            <v>H0514503</v>
          </cell>
          <cell r="T4390">
            <v>140</v>
          </cell>
          <cell r="U4390">
            <v>170</v>
          </cell>
          <cell r="W4390">
            <v>170</v>
          </cell>
        </row>
        <row r="4391">
          <cell r="P4391" t="str">
            <v>___</v>
          </cell>
          <cell r="Q4391" t="str">
            <v/>
          </cell>
          <cell r="T4391">
            <v>0</v>
          </cell>
          <cell r="U4391">
            <v>0</v>
          </cell>
          <cell r="W4391">
            <v>0</v>
          </cell>
        </row>
        <row r="4392">
          <cell r="P4392" t="str">
            <v>___</v>
          </cell>
          <cell r="Q4392" t="str">
            <v/>
          </cell>
          <cell r="T4392">
            <v>0</v>
          </cell>
          <cell r="U4392">
            <v>0</v>
          </cell>
          <cell r="W4392">
            <v>0</v>
          </cell>
        </row>
        <row r="4393">
          <cell r="P4393" t="str">
            <v>H006___7</v>
          </cell>
          <cell r="Q4393" t="str">
            <v>H0517000</v>
          </cell>
          <cell r="T4393">
            <v>0</v>
          </cell>
          <cell r="U4393">
            <v>0</v>
          </cell>
          <cell r="W4393">
            <v>0</v>
          </cell>
        </row>
        <row r="4394">
          <cell r="P4394" t="str">
            <v>___</v>
          </cell>
          <cell r="T4394">
            <v>0</v>
          </cell>
          <cell r="U4394">
            <v>0</v>
          </cell>
          <cell r="W4394">
            <v>0</v>
          </cell>
        </row>
        <row r="4395">
          <cell r="P4395" t="str">
            <v>___</v>
          </cell>
          <cell r="T4395">
            <v>0</v>
          </cell>
          <cell r="U4395">
            <v>0</v>
          </cell>
          <cell r="W4395">
            <v>0</v>
          </cell>
        </row>
        <row r="4396">
          <cell r="P4396" t="str">
            <v>___</v>
          </cell>
          <cell r="T4396">
            <v>0</v>
          </cell>
          <cell r="U4396">
            <v>0</v>
          </cell>
          <cell r="W4396">
            <v>0</v>
          </cell>
        </row>
        <row r="4397">
          <cell r="P4397" t="str">
            <v>___</v>
          </cell>
          <cell r="T4397">
            <v>0</v>
          </cell>
          <cell r="U4397">
            <v>0</v>
          </cell>
          <cell r="W4397">
            <v>0</v>
          </cell>
        </row>
        <row r="4398">
          <cell r="P4398" t="str">
            <v>___</v>
          </cell>
          <cell r="T4398">
            <v>0</v>
          </cell>
          <cell r="U4398">
            <v>0</v>
          </cell>
          <cell r="W4398">
            <v>0</v>
          </cell>
        </row>
        <row r="4399">
          <cell r="P4399" t="str">
            <v>___</v>
          </cell>
          <cell r="T4399">
            <v>0</v>
          </cell>
          <cell r="U4399">
            <v>0</v>
          </cell>
          <cell r="W4399">
            <v>0</v>
          </cell>
        </row>
        <row r="4400">
          <cell r="P4400" t="str">
            <v>___H</v>
          </cell>
          <cell r="T4400">
            <v>0</v>
          </cell>
          <cell r="U4400">
            <v>0</v>
          </cell>
          <cell r="W4400">
            <v>0</v>
          </cell>
        </row>
        <row r="4401">
          <cell r="P4401" t="str">
            <v>___B</v>
          </cell>
          <cell r="T4401">
            <v>0</v>
          </cell>
          <cell r="U4401">
            <v>0</v>
          </cell>
          <cell r="W4401">
            <v>0</v>
          </cell>
        </row>
        <row r="4402">
          <cell r="P4402" t="str">
            <v>___L</v>
          </cell>
          <cell r="T4402" t="str">
            <v>Original</v>
          </cell>
          <cell r="U4402" t="str">
            <v>Revised</v>
          </cell>
          <cell r="W4402" t="str">
            <v>Original</v>
          </cell>
        </row>
        <row r="4403">
          <cell r="P4403" t="str">
            <v>___C</v>
          </cell>
          <cell r="T4403" t="str">
            <v>2012/13</v>
          </cell>
          <cell r="U4403" t="str">
            <v>2012/13</v>
          </cell>
          <cell r="W4403" t="str">
            <v>2013/14</v>
          </cell>
        </row>
        <row r="4404">
          <cell r="P4404" t="str">
            <v>___</v>
          </cell>
          <cell r="T4404">
            <v>0</v>
          </cell>
          <cell r="U4404">
            <v>0</v>
          </cell>
          <cell r="W4404">
            <v>0</v>
          </cell>
        </row>
        <row r="4405">
          <cell r="P4405" t="str">
            <v>___H</v>
          </cell>
          <cell r="T4405">
            <v>0</v>
          </cell>
          <cell r="U4405">
            <v>0</v>
          </cell>
          <cell r="W4405">
            <v>0</v>
          </cell>
        </row>
        <row r="4406">
          <cell r="P4406" t="str">
            <v>___</v>
          </cell>
          <cell r="T4406">
            <v>0</v>
          </cell>
          <cell r="U4406">
            <v>0</v>
          </cell>
          <cell r="W4406">
            <v>0</v>
          </cell>
        </row>
        <row r="4407">
          <cell r="P4407" t="str">
            <v>___</v>
          </cell>
          <cell r="T4407">
            <v>0</v>
          </cell>
          <cell r="U4407">
            <v>0</v>
          </cell>
          <cell r="W4407">
            <v>0</v>
          </cell>
        </row>
        <row r="4408">
          <cell r="P4408" t="str">
            <v>H008___1</v>
          </cell>
          <cell r="Q4408" t="str">
            <v>H0701000</v>
          </cell>
          <cell r="T4408">
            <v>4800</v>
          </cell>
          <cell r="U4408">
            <v>4800</v>
          </cell>
          <cell r="W4408">
            <v>4900</v>
          </cell>
        </row>
        <row r="4409">
          <cell r="P4409" t="str">
            <v>___</v>
          </cell>
          <cell r="Q4409" t="str">
            <v/>
          </cell>
          <cell r="T4409">
            <v>0</v>
          </cell>
          <cell r="U4409">
            <v>0</v>
          </cell>
          <cell r="W4409">
            <v>0</v>
          </cell>
        </row>
        <row r="4410">
          <cell r="P4410" t="str">
            <v>___</v>
          </cell>
          <cell r="Q4410" t="str">
            <v/>
          </cell>
          <cell r="T4410">
            <v>0</v>
          </cell>
          <cell r="U4410">
            <v>0</v>
          </cell>
          <cell r="W4410">
            <v>0</v>
          </cell>
        </row>
        <row r="4411">
          <cell r="P4411" t="str">
            <v>H008___2</v>
          </cell>
          <cell r="Q4411" t="str">
            <v>H0702000</v>
          </cell>
          <cell r="T4411">
            <v>9000</v>
          </cell>
          <cell r="U4411">
            <v>9000</v>
          </cell>
          <cell r="W4411">
            <v>9000</v>
          </cell>
        </row>
        <row r="4412">
          <cell r="P4412" t="str">
            <v>H008___2</v>
          </cell>
          <cell r="Q4412" t="str">
            <v>H0702101</v>
          </cell>
          <cell r="T4412">
            <v>3500</v>
          </cell>
          <cell r="U4412">
            <v>3500</v>
          </cell>
          <cell r="W4412">
            <v>3500</v>
          </cell>
        </row>
        <row r="4413">
          <cell r="P4413" t="str">
            <v>H008___2</v>
          </cell>
          <cell r="Q4413" t="str">
            <v>H0702102</v>
          </cell>
          <cell r="T4413">
            <v>0</v>
          </cell>
          <cell r="U4413">
            <v>0</v>
          </cell>
          <cell r="W4413">
            <v>0</v>
          </cell>
        </row>
        <row r="4414">
          <cell r="P4414" t="str">
            <v>H008___2</v>
          </cell>
          <cell r="Q4414" t="str">
            <v>H0702105</v>
          </cell>
          <cell r="T4414">
            <v>5000</v>
          </cell>
          <cell r="U4414">
            <v>5000</v>
          </cell>
          <cell r="W4414">
            <v>5000</v>
          </cell>
        </row>
        <row r="4415">
          <cell r="P4415" t="str">
            <v>___</v>
          </cell>
          <cell r="Q4415" t="str">
            <v/>
          </cell>
          <cell r="T4415">
            <v>0</v>
          </cell>
          <cell r="U4415">
            <v>0</v>
          </cell>
          <cell r="W4415">
            <v>0</v>
          </cell>
        </row>
        <row r="4416">
          <cell r="P4416" t="str">
            <v>___</v>
          </cell>
          <cell r="Q4416" t="str">
            <v/>
          </cell>
          <cell r="T4416">
            <v>0</v>
          </cell>
          <cell r="U4416">
            <v>0</v>
          </cell>
          <cell r="W4416">
            <v>0</v>
          </cell>
        </row>
        <row r="4417">
          <cell r="P4417" t="str">
            <v>H008___4</v>
          </cell>
          <cell r="Q4417" t="str">
            <v>H0704400</v>
          </cell>
          <cell r="T4417">
            <v>31000</v>
          </cell>
          <cell r="U4417">
            <v>34300</v>
          </cell>
          <cell r="W4417">
            <v>33300</v>
          </cell>
        </row>
        <row r="4418">
          <cell r="P4418" t="str">
            <v>___</v>
          </cell>
          <cell r="Q4418" t="str">
            <v/>
          </cell>
          <cell r="T4418">
            <v>0</v>
          </cell>
          <cell r="U4418">
            <v>0</v>
          </cell>
          <cell r="W4418">
            <v>0</v>
          </cell>
        </row>
        <row r="4419">
          <cell r="P4419" t="str">
            <v>___</v>
          </cell>
          <cell r="Q4419" t="str">
            <v/>
          </cell>
          <cell r="T4419">
            <v>0</v>
          </cell>
          <cell r="U4419">
            <v>0</v>
          </cell>
          <cell r="W4419">
            <v>0</v>
          </cell>
        </row>
        <row r="4420">
          <cell r="P4420" t="str">
            <v>___</v>
          </cell>
          <cell r="Q4420" t="str">
            <v/>
          </cell>
          <cell r="T4420">
            <v>0</v>
          </cell>
          <cell r="U4420">
            <v>0</v>
          </cell>
          <cell r="W4420">
            <v>0</v>
          </cell>
        </row>
        <row r="4421">
          <cell r="P4421" t="str">
            <v>___</v>
          </cell>
          <cell r="Q4421" t="str">
            <v/>
          </cell>
          <cell r="T4421">
            <v>0</v>
          </cell>
          <cell r="U4421">
            <v>0</v>
          </cell>
          <cell r="W4421">
            <v>0</v>
          </cell>
        </row>
        <row r="4422">
          <cell r="P4422" t="str">
            <v>___</v>
          </cell>
          <cell r="Q4422" t="str">
            <v/>
          </cell>
          <cell r="T4422">
            <v>0</v>
          </cell>
          <cell r="U4422">
            <v>0</v>
          </cell>
          <cell r="W4422">
            <v>0</v>
          </cell>
        </row>
        <row r="4423">
          <cell r="P4423" t="str">
            <v>H008___8</v>
          </cell>
          <cell r="Q4423" t="str">
            <v>H0708304</v>
          </cell>
          <cell r="T4423">
            <v>8000</v>
          </cell>
          <cell r="U4423">
            <v>8000</v>
          </cell>
          <cell r="W4423">
            <v>8000</v>
          </cell>
        </row>
        <row r="4424">
          <cell r="P4424" t="str">
            <v>H008a___8</v>
          </cell>
          <cell r="Q4424" t="str">
            <v>H0708200</v>
          </cell>
          <cell r="T4424">
            <v>35900</v>
          </cell>
          <cell r="U4424">
            <v>38800</v>
          </cell>
          <cell r="W4424">
            <v>43800</v>
          </cell>
        </row>
        <row r="4425">
          <cell r="P4425" t="str">
            <v>___</v>
          </cell>
          <cell r="Q4425" t="str">
            <v/>
          </cell>
          <cell r="T4425">
            <v>0</v>
          </cell>
          <cell r="U4425">
            <v>0</v>
          </cell>
          <cell r="W4425">
            <v>0</v>
          </cell>
        </row>
        <row r="4426">
          <cell r="P4426" t="str">
            <v>___</v>
          </cell>
          <cell r="Q4426" t="str">
            <v/>
          </cell>
          <cell r="T4426">
            <v>0</v>
          </cell>
          <cell r="U4426">
            <v>0</v>
          </cell>
          <cell r="W4426">
            <v>0</v>
          </cell>
        </row>
        <row r="4427">
          <cell r="P4427" t="str">
            <v>___</v>
          </cell>
          <cell r="Q4427" t="str">
            <v/>
          </cell>
          <cell r="T4427">
            <v>0</v>
          </cell>
          <cell r="U4427">
            <v>0</v>
          </cell>
          <cell r="W4427">
            <v>0</v>
          </cell>
        </row>
        <row r="4428">
          <cell r="P4428" t="str">
            <v>___</v>
          </cell>
          <cell r="Q4428" t="str">
            <v/>
          </cell>
          <cell r="T4428">
            <v>0</v>
          </cell>
          <cell r="U4428">
            <v>0</v>
          </cell>
          <cell r="W4428">
            <v>0</v>
          </cell>
        </row>
        <row r="4429">
          <cell r="P4429" t="str">
            <v>___</v>
          </cell>
          <cell r="Q4429" t="str">
            <v/>
          </cell>
          <cell r="T4429">
            <v>0</v>
          </cell>
          <cell r="U4429">
            <v>0</v>
          </cell>
          <cell r="W4429">
            <v>0</v>
          </cell>
        </row>
        <row r="4430">
          <cell r="P4430" t="str">
            <v>___</v>
          </cell>
          <cell r="Q4430" t="str">
            <v/>
          </cell>
          <cell r="T4430">
            <v>0</v>
          </cell>
          <cell r="U4430">
            <v>0</v>
          </cell>
          <cell r="W4430">
            <v>0</v>
          </cell>
        </row>
        <row r="4431">
          <cell r="P4431" t="str">
            <v>H008___4</v>
          </cell>
          <cell r="Q4431" t="str">
            <v>H0704502</v>
          </cell>
          <cell r="T4431">
            <v>80</v>
          </cell>
          <cell r="U4431">
            <v>80</v>
          </cell>
          <cell r="W4431">
            <v>80</v>
          </cell>
        </row>
        <row r="4432">
          <cell r="P4432" t="str">
            <v>___</v>
          </cell>
          <cell r="Q4432" t="str">
            <v/>
          </cell>
          <cell r="T4432">
            <v>0</v>
          </cell>
          <cell r="U4432">
            <v>0</v>
          </cell>
          <cell r="W4432">
            <v>0</v>
          </cell>
        </row>
        <row r="4433">
          <cell r="P4433" t="str">
            <v>___</v>
          </cell>
          <cell r="Q4433" t="str">
            <v/>
          </cell>
          <cell r="T4433">
            <v>0</v>
          </cell>
          <cell r="U4433">
            <v>0</v>
          </cell>
          <cell r="W4433">
            <v>0</v>
          </cell>
        </row>
        <row r="4434">
          <cell r="P4434" t="str">
            <v>H008___6</v>
          </cell>
          <cell r="Q4434" t="str">
            <v>H0706000</v>
          </cell>
          <cell r="T4434">
            <v>5300</v>
          </cell>
          <cell r="U4434">
            <v>4500</v>
          </cell>
          <cell r="W4434">
            <v>5100</v>
          </cell>
        </row>
        <row r="4435">
          <cell r="P4435" t="str">
            <v>___</v>
          </cell>
          <cell r="Q4435" t="str">
            <v/>
          </cell>
          <cell r="T4435">
            <v>0</v>
          </cell>
          <cell r="U4435">
            <v>0</v>
          </cell>
          <cell r="W4435">
            <v>0</v>
          </cell>
        </row>
        <row r="4436">
          <cell r="P4436" t="str">
            <v>___</v>
          </cell>
          <cell r="Q4436" t="str">
            <v/>
          </cell>
          <cell r="T4436">
            <v>0</v>
          </cell>
          <cell r="U4436">
            <v>0</v>
          </cell>
          <cell r="W4436">
            <v>0</v>
          </cell>
        </row>
        <row r="4437">
          <cell r="P4437" t="str">
            <v>H008___7</v>
          </cell>
          <cell r="Q4437" t="str">
            <v>H0707000</v>
          </cell>
          <cell r="T4437">
            <v>28300</v>
          </cell>
          <cell r="U4437">
            <v>16500</v>
          </cell>
          <cell r="W4437">
            <v>33000</v>
          </cell>
        </row>
        <row r="4438">
          <cell r="P4438" t="str">
            <v>___</v>
          </cell>
          <cell r="Q4438" t="str">
            <v/>
          </cell>
          <cell r="T4438">
            <v>0</v>
          </cell>
          <cell r="U4438">
            <v>0</v>
          </cell>
          <cell r="W4438">
            <v>0</v>
          </cell>
        </row>
        <row r="4439">
          <cell r="P4439" t="str">
            <v>___</v>
          </cell>
          <cell r="Q4439" t="str">
            <v/>
          </cell>
          <cell r="T4439">
            <v>0</v>
          </cell>
          <cell r="U4439">
            <v>0</v>
          </cell>
          <cell r="W4439">
            <v>0</v>
          </cell>
        </row>
        <row r="4440">
          <cell r="P4440" t="str">
            <v>H008b___8</v>
          </cell>
          <cell r="Q4440" t="str">
            <v>H0708600</v>
          </cell>
          <cell r="T4440">
            <v>0</v>
          </cell>
          <cell r="U4440">
            <v>0</v>
          </cell>
          <cell r="W4440">
            <v>0</v>
          </cell>
        </row>
        <row r="4441">
          <cell r="P4441" t="str">
            <v>___</v>
          </cell>
          <cell r="T4441">
            <v>0</v>
          </cell>
          <cell r="U4441">
            <v>0</v>
          </cell>
          <cell r="W4441">
            <v>0</v>
          </cell>
        </row>
        <row r="4442">
          <cell r="P4442" t="str">
            <v>___</v>
          </cell>
          <cell r="T4442">
            <v>0</v>
          </cell>
          <cell r="U4442">
            <v>0</v>
          </cell>
          <cell r="W4442">
            <v>0</v>
          </cell>
        </row>
        <row r="4443">
          <cell r="P4443" t="str">
            <v>___</v>
          </cell>
          <cell r="T4443">
            <v>0</v>
          </cell>
          <cell r="U4443">
            <v>0</v>
          </cell>
          <cell r="W4443">
            <v>0</v>
          </cell>
        </row>
        <row r="4444">
          <cell r="P4444" t="str">
            <v>___</v>
          </cell>
          <cell r="T4444">
            <v>0</v>
          </cell>
          <cell r="U4444">
            <v>0</v>
          </cell>
          <cell r="W4444">
            <v>0</v>
          </cell>
        </row>
        <row r="4445">
          <cell r="P4445" t="str">
            <v>___</v>
          </cell>
          <cell r="T4445">
            <v>0</v>
          </cell>
          <cell r="U4445">
            <v>0</v>
          </cell>
          <cell r="W4445">
            <v>0</v>
          </cell>
        </row>
        <row r="4446">
          <cell r="P4446" t="str">
            <v>___</v>
          </cell>
          <cell r="T4446">
            <v>0</v>
          </cell>
          <cell r="U4446">
            <v>0</v>
          </cell>
          <cell r="W4446">
            <v>0</v>
          </cell>
        </row>
        <row r="4447">
          <cell r="P4447" t="str">
            <v>___H</v>
          </cell>
          <cell r="T4447">
            <v>0</v>
          </cell>
          <cell r="U4447">
            <v>0</v>
          </cell>
          <cell r="W4447">
            <v>0</v>
          </cell>
        </row>
        <row r="4448">
          <cell r="P4448" t="str">
            <v>___B</v>
          </cell>
          <cell r="T4448">
            <v>0</v>
          </cell>
          <cell r="U4448">
            <v>0</v>
          </cell>
          <cell r="W4448">
            <v>0</v>
          </cell>
        </row>
        <row r="4449">
          <cell r="P4449" t="str">
            <v>___L</v>
          </cell>
          <cell r="T4449" t="str">
            <v>Original</v>
          </cell>
          <cell r="U4449" t="str">
            <v>Revised</v>
          </cell>
          <cell r="W4449" t="str">
            <v>Original</v>
          </cell>
        </row>
        <row r="4450">
          <cell r="P4450" t="str">
            <v>___C</v>
          </cell>
          <cell r="T4450" t="str">
            <v>2012/13</v>
          </cell>
          <cell r="U4450" t="str">
            <v>2012/13</v>
          </cell>
          <cell r="W4450" t="str">
            <v>2013/14</v>
          </cell>
        </row>
        <row r="4451">
          <cell r="P4451" t="str">
            <v>___</v>
          </cell>
          <cell r="T4451">
            <v>0</v>
          </cell>
          <cell r="U4451">
            <v>0</v>
          </cell>
          <cell r="W4451">
            <v>0</v>
          </cell>
        </row>
        <row r="4452">
          <cell r="P4452" t="str">
            <v>___H</v>
          </cell>
          <cell r="T4452">
            <v>0</v>
          </cell>
          <cell r="U4452">
            <v>0</v>
          </cell>
          <cell r="W4452">
            <v>0</v>
          </cell>
        </row>
        <row r="4453">
          <cell r="P4453" t="str">
            <v>___</v>
          </cell>
          <cell r="T4453">
            <v>0</v>
          </cell>
          <cell r="U4453">
            <v>0</v>
          </cell>
          <cell r="W4453">
            <v>0</v>
          </cell>
        </row>
        <row r="4454">
          <cell r="P4454" t="str">
            <v>___</v>
          </cell>
          <cell r="T4454">
            <v>0</v>
          </cell>
          <cell r="U4454">
            <v>0</v>
          </cell>
          <cell r="W4454">
            <v>0</v>
          </cell>
        </row>
        <row r="4455">
          <cell r="P4455" t="str">
            <v>G005___2</v>
          </cell>
          <cell r="Q4455" t="str">
            <v>H0812000</v>
          </cell>
          <cell r="T4455">
            <v>8000</v>
          </cell>
          <cell r="U4455">
            <v>5000</v>
          </cell>
          <cell r="W4455">
            <v>5000</v>
          </cell>
        </row>
        <row r="4456">
          <cell r="P4456" t="str">
            <v>G005___2</v>
          </cell>
          <cell r="Q4456" t="str">
            <v>H0812101</v>
          </cell>
          <cell r="T4456">
            <v>600</v>
          </cell>
          <cell r="U4456">
            <v>600</v>
          </cell>
          <cell r="W4456">
            <v>600</v>
          </cell>
        </row>
        <row r="4457">
          <cell r="P4457" t="str">
            <v>___</v>
          </cell>
          <cell r="Q4457" t="str">
            <v/>
          </cell>
          <cell r="T4457">
            <v>0</v>
          </cell>
          <cell r="U4457">
            <v>0</v>
          </cell>
          <cell r="W4457">
            <v>0</v>
          </cell>
        </row>
        <row r="4458">
          <cell r="P4458" t="str">
            <v>___</v>
          </cell>
          <cell r="Q4458" t="str">
            <v/>
          </cell>
          <cell r="T4458">
            <v>0</v>
          </cell>
          <cell r="U4458">
            <v>0</v>
          </cell>
          <cell r="W4458">
            <v>0</v>
          </cell>
        </row>
        <row r="4459">
          <cell r="P4459" t="str">
            <v>___</v>
          </cell>
          <cell r="Q4459" t="str">
            <v/>
          </cell>
          <cell r="T4459">
            <v>0</v>
          </cell>
          <cell r="U4459">
            <v>0</v>
          </cell>
          <cell r="W4459">
            <v>0</v>
          </cell>
        </row>
        <row r="4460">
          <cell r="P4460" t="str">
            <v>___</v>
          </cell>
          <cell r="Q4460" t="str">
            <v/>
          </cell>
          <cell r="T4460">
            <v>0</v>
          </cell>
          <cell r="U4460">
            <v>0</v>
          </cell>
          <cell r="W4460">
            <v>0</v>
          </cell>
        </row>
        <row r="4461">
          <cell r="P4461" t="str">
            <v>___</v>
          </cell>
          <cell r="Q4461" t="str">
            <v/>
          </cell>
          <cell r="T4461">
            <v>0</v>
          </cell>
          <cell r="U4461">
            <v>0</v>
          </cell>
          <cell r="W4461">
            <v>0</v>
          </cell>
        </row>
        <row r="4462">
          <cell r="P4462" t="str">
            <v>G005___8</v>
          </cell>
          <cell r="Q4462" t="str">
            <v>H0818300</v>
          </cell>
          <cell r="T4462">
            <v>297000</v>
          </cell>
          <cell r="U4462">
            <v>297000</v>
          </cell>
          <cell r="W4462">
            <v>302000</v>
          </cell>
        </row>
        <row r="4463">
          <cell r="P4463" t="str">
            <v>___</v>
          </cell>
          <cell r="Q4463" t="str">
            <v/>
          </cell>
          <cell r="T4463">
            <v>0</v>
          </cell>
          <cell r="U4463">
            <v>0</v>
          </cell>
          <cell r="W4463">
            <v>0</v>
          </cell>
        </row>
        <row r="4464">
          <cell r="P4464" t="str">
            <v>___</v>
          </cell>
          <cell r="Q4464" t="str">
            <v/>
          </cell>
          <cell r="T4464">
            <v>0</v>
          </cell>
          <cell r="U4464">
            <v>0</v>
          </cell>
          <cell r="W4464">
            <v>0</v>
          </cell>
        </row>
        <row r="4465">
          <cell r="P4465" t="str">
            <v>___</v>
          </cell>
          <cell r="Q4465" t="str">
            <v/>
          </cell>
          <cell r="T4465">
            <v>0</v>
          </cell>
          <cell r="U4465">
            <v>0</v>
          </cell>
          <cell r="W4465">
            <v>0</v>
          </cell>
        </row>
        <row r="4466">
          <cell r="P4466" t="str">
            <v>___</v>
          </cell>
          <cell r="Q4466" t="str">
            <v/>
          </cell>
          <cell r="T4466">
            <v>0</v>
          </cell>
          <cell r="U4466">
            <v>0</v>
          </cell>
          <cell r="W4466">
            <v>0</v>
          </cell>
        </row>
        <row r="4467">
          <cell r="P4467" t="str">
            <v>___</v>
          </cell>
          <cell r="Q4467" t="str">
            <v/>
          </cell>
          <cell r="T4467">
            <v>0</v>
          </cell>
          <cell r="U4467">
            <v>0</v>
          </cell>
          <cell r="W4467">
            <v>0</v>
          </cell>
        </row>
        <row r="4468">
          <cell r="P4468" t="str">
            <v>___</v>
          </cell>
          <cell r="Q4468" t="str">
            <v/>
          </cell>
          <cell r="T4468">
            <v>0</v>
          </cell>
          <cell r="U4468">
            <v>0</v>
          </cell>
          <cell r="W4468">
            <v>0</v>
          </cell>
        </row>
        <row r="4469">
          <cell r="P4469" t="str">
            <v>G005___6</v>
          </cell>
          <cell r="Q4469" t="str">
            <v>H0816000</v>
          </cell>
          <cell r="T4469">
            <v>8000</v>
          </cell>
          <cell r="U4469">
            <v>6700</v>
          </cell>
          <cell r="W4469">
            <v>7600</v>
          </cell>
        </row>
        <row r="4470">
          <cell r="P4470" t="str">
            <v>___</v>
          </cell>
          <cell r="Q4470" t="str">
            <v/>
          </cell>
          <cell r="T4470">
            <v>0</v>
          </cell>
          <cell r="U4470">
            <v>0</v>
          </cell>
          <cell r="W4470">
            <v>0</v>
          </cell>
        </row>
        <row r="4471">
          <cell r="P4471" t="str">
            <v>___</v>
          </cell>
          <cell r="Q4471" t="str">
            <v/>
          </cell>
          <cell r="T4471">
            <v>0</v>
          </cell>
          <cell r="U4471">
            <v>0</v>
          </cell>
          <cell r="W4471">
            <v>0</v>
          </cell>
        </row>
        <row r="4472">
          <cell r="P4472" t="str">
            <v>G005___7</v>
          </cell>
          <cell r="Q4472" t="str">
            <v>H0817000</v>
          </cell>
          <cell r="T4472">
            <v>24400</v>
          </cell>
          <cell r="U4472">
            <v>24300</v>
          </cell>
          <cell r="W4472">
            <v>24300</v>
          </cell>
        </row>
        <row r="4473">
          <cell r="P4473" t="str">
            <v>___</v>
          </cell>
          <cell r="T4473">
            <v>0</v>
          </cell>
          <cell r="U4473">
            <v>0</v>
          </cell>
          <cell r="W4473">
            <v>0</v>
          </cell>
        </row>
        <row r="4474">
          <cell r="P4474" t="str">
            <v>___</v>
          </cell>
          <cell r="T4474">
            <v>0</v>
          </cell>
          <cell r="U4474">
            <v>0</v>
          </cell>
          <cell r="W4474">
            <v>0</v>
          </cell>
        </row>
        <row r="4475">
          <cell r="P4475" t="str">
            <v>___</v>
          </cell>
          <cell r="T4475">
            <v>0</v>
          </cell>
          <cell r="U4475">
            <v>0</v>
          </cell>
          <cell r="W4475">
            <v>0</v>
          </cell>
        </row>
        <row r="4476">
          <cell r="P4476" t="str">
            <v>___</v>
          </cell>
          <cell r="T4476">
            <v>0</v>
          </cell>
          <cell r="U4476">
            <v>0</v>
          </cell>
          <cell r="W4476">
            <v>0</v>
          </cell>
        </row>
        <row r="4477">
          <cell r="P4477" t="str">
            <v>___</v>
          </cell>
          <cell r="T4477">
            <v>0</v>
          </cell>
          <cell r="U4477">
            <v>0</v>
          </cell>
          <cell r="W4477">
            <v>0</v>
          </cell>
        </row>
        <row r="4478">
          <cell r="P4478" t="str">
            <v>___</v>
          </cell>
          <cell r="T4478">
            <v>0</v>
          </cell>
          <cell r="U4478">
            <v>0</v>
          </cell>
          <cell r="W4478">
            <v>0</v>
          </cell>
        </row>
        <row r="4479">
          <cell r="P4479" t="str">
            <v>___H</v>
          </cell>
          <cell r="T4479">
            <v>0</v>
          </cell>
          <cell r="U4479">
            <v>0</v>
          </cell>
          <cell r="W4479">
            <v>0</v>
          </cell>
        </row>
        <row r="4480">
          <cell r="P4480" t="str">
            <v>___B</v>
          </cell>
          <cell r="T4480">
            <v>0</v>
          </cell>
          <cell r="U4480">
            <v>0</v>
          </cell>
          <cell r="W4480">
            <v>0</v>
          </cell>
        </row>
        <row r="4481">
          <cell r="P4481" t="str">
            <v>___L</v>
          </cell>
          <cell r="T4481" t="str">
            <v>Original</v>
          </cell>
          <cell r="U4481" t="str">
            <v>Revised</v>
          </cell>
          <cell r="W4481" t="str">
            <v>Original</v>
          </cell>
        </row>
        <row r="4482">
          <cell r="P4482" t="str">
            <v>___C</v>
          </cell>
          <cell r="T4482" t="str">
            <v>2012/13</v>
          </cell>
          <cell r="U4482" t="str">
            <v>2012/13</v>
          </cell>
          <cell r="W4482" t="str">
            <v>2013/14</v>
          </cell>
        </row>
        <row r="4483">
          <cell r="P4483" t="str">
            <v>___</v>
          </cell>
          <cell r="T4483">
            <v>0</v>
          </cell>
          <cell r="U4483">
            <v>0</v>
          </cell>
          <cell r="W4483">
            <v>0</v>
          </cell>
        </row>
        <row r="4484">
          <cell r="P4484" t="str">
            <v>___J</v>
          </cell>
          <cell r="T4484">
            <v>0</v>
          </cell>
          <cell r="U4484">
            <v>0</v>
          </cell>
          <cell r="W4484">
            <v>0</v>
          </cell>
        </row>
        <row r="4485">
          <cell r="P4485" t="str">
            <v>___</v>
          </cell>
          <cell r="T4485">
            <v>0</v>
          </cell>
          <cell r="U4485">
            <v>0</v>
          </cell>
          <cell r="W4485">
            <v>0</v>
          </cell>
        </row>
        <row r="4486">
          <cell r="P4486" t="str">
            <v>___</v>
          </cell>
          <cell r="T4486">
            <v>0</v>
          </cell>
          <cell r="U4486">
            <v>0</v>
          </cell>
          <cell r="W4486">
            <v>0</v>
          </cell>
        </row>
        <row r="4487">
          <cell r="P4487" t="str">
            <v>J001___1</v>
          </cell>
          <cell r="Q4487" t="str">
            <v>J0011000</v>
          </cell>
          <cell r="T4487">
            <v>319950</v>
          </cell>
          <cell r="U4487">
            <v>306950</v>
          </cell>
          <cell r="W4487">
            <v>321250</v>
          </cell>
        </row>
        <row r="4488">
          <cell r="P4488" t="str">
            <v>J001___1</v>
          </cell>
          <cell r="Q4488" t="str">
            <v>J0011004</v>
          </cell>
          <cell r="T4488">
            <v>0</v>
          </cell>
          <cell r="U4488">
            <v>0</v>
          </cell>
          <cell r="W4488">
            <v>0</v>
          </cell>
        </row>
        <row r="4489">
          <cell r="P4489" t="str">
            <v>J001___1</v>
          </cell>
          <cell r="Q4489" t="str">
            <v>J0011010</v>
          </cell>
          <cell r="T4489">
            <v>0</v>
          </cell>
          <cell r="U4489">
            <v>0</v>
          </cell>
          <cell r="W4489">
            <v>0</v>
          </cell>
        </row>
        <row r="4490">
          <cell r="P4490" t="str">
            <v>___</v>
          </cell>
          <cell r="Q4490" t="str">
            <v/>
          </cell>
          <cell r="T4490">
            <v>0</v>
          </cell>
          <cell r="U4490">
            <v>0</v>
          </cell>
          <cell r="W4490">
            <v>0</v>
          </cell>
        </row>
        <row r="4491">
          <cell r="P4491" t="str">
            <v>___</v>
          </cell>
          <cell r="Q4491" t="str">
            <v/>
          </cell>
          <cell r="T4491">
            <v>0</v>
          </cell>
          <cell r="U4491">
            <v>0</v>
          </cell>
          <cell r="W4491">
            <v>0</v>
          </cell>
        </row>
        <row r="4492">
          <cell r="P4492" t="str">
            <v>J001___2</v>
          </cell>
          <cell r="Q4492" t="str">
            <v>J0012000</v>
          </cell>
          <cell r="T4492">
            <v>0</v>
          </cell>
          <cell r="U4492">
            <v>0</v>
          </cell>
          <cell r="W4492">
            <v>0</v>
          </cell>
        </row>
        <row r="4493">
          <cell r="P4493" t="str">
            <v>___</v>
          </cell>
          <cell r="Q4493" t="str">
            <v/>
          </cell>
          <cell r="T4493">
            <v>0</v>
          </cell>
          <cell r="U4493">
            <v>0</v>
          </cell>
          <cell r="W4493">
            <v>0</v>
          </cell>
        </row>
        <row r="4494">
          <cell r="P4494" t="str">
            <v>___</v>
          </cell>
          <cell r="Q4494" t="str">
            <v/>
          </cell>
          <cell r="T4494">
            <v>0</v>
          </cell>
          <cell r="U4494">
            <v>0</v>
          </cell>
          <cell r="W4494">
            <v>0</v>
          </cell>
        </row>
        <row r="4495">
          <cell r="P4495" t="str">
            <v>J001___3</v>
          </cell>
          <cell r="Q4495" t="str">
            <v>J0013100</v>
          </cell>
          <cell r="T4495">
            <v>4700</v>
          </cell>
          <cell r="U4495">
            <v>4700</v>
          </cell>
          <cell r="W4495">
            <v>4700</v>
          </cell>
        </row>
        <row r="4496">
          <cell r="P4496" t="str">
            <v>___</v>
          </cell>
          <cell r="Q4496" t="str">
            <v/>
          </cell>
          <cell r="T4496">
            <v>0</v>
          </cell>
          <cell r="U4496">
            <v>0</v>
          </cell>
          <cell r="W4496">
            <v>0</v>
          </cell>
        </row>
        <row r="4497">
          <cell r="P4497" t="str">
            <v>___</v>
          </cell>
          <cell r="Q4497" t="str">
            <v/>
          </cell>
          <cell r="T4497">
            <v>0</v>
          </cell>
          <cell r="U4497">
            <v>0</v>
          </cell>
          <cell r="W4497">
            <v>0</v>
          </cell>
        </row>
        <row r="4498">
          <cell r="P4498" t="str">
            <v>J001___4</v>
          </cell>
          <cell r="Q4498" t="str">
            <v>J0014000</v>
          </cell>
          <cell r="T4498">
            <v>1000</v>
          </cell>
          <cell r="U4498">
            <v>1000</v>
          </cell>
          <cell r="W4498">
            <v>1000</v>
          </cell>
        </row>
        <row r="4499">
          <cell r="P4499" t="str">
            <v>J001___4</v>
          </cell>
          <cell r="Q4499" t="str">
            <v>J0014100</v>
          </cell>
          <cell r="T4499">
            <v>100</v>
          </cell>
          <cell r="U4499">
            <v>100</v>
          </cell>
          <cell r="W4499">
            <v>100</v>
          </cell>
        </row>
        <row r="4500">
          <cell r="P4500" t="str">
            <v>J001___4</v>
          </cell>
          <cell r="Q4500" t="str">
            <v>J0014200</v>
          </cell>
          <cell r="T4500">
            <v>0</v>
          </cell>
          <cell r="U4500">
            <v>0</v>
          </cell>
          <cell r="W4500">
            <v>0</v>
          </cell>
        </row>
        <row r="4501">
          <cell r="P4501" t="str">
            <v>J001___4</v>
          </cell>
          <cell r="Q4501" t="str">
            <v>J0014300</v>
          </cell>
          <cell r="T4501">
            <v>17250</v>
          </cell>
          <cell r="U4501">
            <v>17250</v>
          </cell>
          <cell r="W4501">
            <v>17250</v>
          </cell>
        </row>
        <row r="4502">
          <cell r="P4502" t="str">
            <v>J001___4</v>
          </cell>
          <cell r="Q4502" t="str">
            <v>J0014301</v>
          </cell>
          <cell r="T4502">
            <v>1500</v>
          </cell>
          <cell r="U4502">
            <v>1500</v>
          </cell>
          <cell r="W4502">
            <v>1500</v>
          </cell>
        </row>
        <row r="4503">
          <cell r="P4503" t="str">
            <v>J001___4</v>
          </cell>
          <cell r="Q4503" t="str">
            <v>J0014400</v>
          </cell>
          <cell r="T4503">
            <v>28000</v>
          </cell>
          <cell r="U4503">
            <v>28000</v>
          </cell>
          <cell r="W4503">
            <v>28000</v>
          </cell>
        </row>
        <row r="4504">
          <cell r="P4504" t="str">
            <v>J001___4</v>
          </cell>
          <cell r="Q4504" t="str">
            <v>J0014500</v>
          </cell>
          <cell r="T4504">
            <v>37000</v>
          </cell>
          <cell r="U4504">
            <v>37000</v>
          </cell>
          <cell r="W4504">
            <v>37000</v>
          </cell>
        </row>
        <row r="4505">
          <cell r="P4505" t="str">
            <v>J001___4</v>
          </cell>
          <cell r="Q4505" t="str">
            <v>J0014600</v>
          </cell>
          <cell r="T4505">
            <v>500</v>
          </cell>
          <cell r="U4505">
            <v>500</v>
          </cell>
          <cell r="W4505">
            <v>500</v>
          </cell>
        </row>
        <row r="4506">
          <cell r="P4506" t="str">
            <v>J001___4</v>
          </cell>
          <cell r="Q4506" t="str">
            <v>J0014700</v>
          </cell>
          <cell r="T4506">
            <v>3500</v>
          </cell>
          <cell r="U4506">
            <v>3500</v>
          </cell>
          <cell r="W4506">
            <v>3500</v>
          </cell>
        </row>
        <row r="4507">
          <cell r="P4507" t="str">
            <v>J001___4</v>
          </cell>
          <cell r="Q4507" t="str">
            <v>J0014701</v>
          </cell>
          <cell r="T4507">
            <v>0</v>
          </cell>
          <cell r="U4507">
            <v>0</v>
          </cell>
          <cell r="W4507">
            <v>0</v>
          </cell>
        </row>
        <row r="4508">
          <cell r="P4508" t="str">
            <v>___</v>
          </cell>
          <cell r="Q4508" t="str">
            <v/>
          </cell>
          <cell r="T4508">
            <v>0</v>
          </cell>
          <cell r="U4508">
            <v>0</v>
          </cell>
          <cell r="W4508">
            <v>0</v>
          </cell>
        </row>
        <row r="4509">
          <cell r="P4509" t="str">
            <v>___</v>
          </cell>
          <cell r="Q4509" t="str">
            <v/>
          </cell>
          <cell r="T4509">
            <v>0</v>
          </cell>
          <cell r="U4509">
            <v>0</v>
          </cell>
          <cell r="W4509">
            <v>0</v>
          </cell>
        </row>
        <row r="4510">
          <cell r="P4510" t="str">
            <v>___</v>
          </cell>
          <cell r="Q4510" t="str">
            <v/>
          </cell>
          <cell r="T4510">
            <v>0</v>
          </cell>
          <cell r="U4510">
            <v>0</v>
          </cell>
          <cell r="W4510">
            <v>0</v>
          </cell>
        </row>
        <row r="4511">
          <cell r="P4511" t="str">
            <v>___</v>
          </cell>
          <cell r="Q4511" t="str">
            <v/>
          </cell>
          <cell r="T4511">
            <v>0</v>
          </cell>
          <cell r="U4511">
            <v>0</v>
          </cell>
          <cell r="W4511">
            <v>0</v>
          </cell>
        </row>
        <row r="4512">
          <cell r="P4512" t="str">
            <v>___</v>
          </cell>
          <cell r="Q4512" t="str">
            <v/>
          </cell>
          <cell r="T4512">
            <v>0</v>
          </cell>
          <cell r="U4512">
            <v>0</v>
          </cell>
          <cell r="W4512">
            <v>0</v>
          </cell>
        </row>
        <row r="4513">
          <cell r="P4513" t="str">
            <v>J001a___8</v>
          </cell>
          <cell r="Q4513" t="str">
            <v>J0018003</v>
          </cell>
          <cell r="T4513">
            <v>0</v>
          </cell>
          <cell r="U4513">
            <v>0</v>
          </cell>
          <cell r="W4513">
            <v>0</v>
          </cell>
        </row>
        <row r="4514">
          <cell r="P4514" t="str">
            <v>J001a___8</v>
          </cell>
          <cell r="Q4514" t="str">
            <v>J0018200</v>
          </cell>
          <cell r="T4514">
            <v>385000</v>
          </cell>
          <cell r="U4514">
            <v>389500</v>
          </cell>
          <cell r="W4514">
            <v>443540</v>
          </cell>
        </row>
        <row r="4515">
          <cell r="P4515" t="str">
            <v>___</v>
          </cell>
          <cell r="Q4515" t="str">
            <v/>
          </cell>
          <cell r="T4515">
            <v>0</v>
          </cell>
          <cell r="U4515">
            <v>0</v>
          </cell>
          <cell r="W4515">
            <v>0</v>
          </cell>
        </row>
        <row r="4516">
          <cell r="P4516" t="str">
            <v>___</v>
          </cell>
          <cell r="Q4516" t="str">
            <v/>
          </cell>
          <cell r="T4516">
            <v>0</v>
          </cell>
          <cell r="U4516">
            <v>0</v>
          </cell>
          <cell r="W4516">
            <v>0</v>
          </cell>
        </row>
        <row r="4517">
          <cell r="P4517" t="str">
            <v>___</v>
          </cell>
          <cell r="Q4517" t="str">
            <v/>
          </cell>
          <cell r="T4517">
            <v>0</v>
          </cell>
          <cell r="U4517">
            <v>0</v>
          </cell>
          <cell r="W4517">
            <v>0</v>
          </cell>
        </row>
        <row r="4518">
          <cell r="P4518" t="str">
            <v>___</v>
          </cell>
          <cell r="Q4518" t="str">
            <v/>
          </cell>
          <cell r="T4518">
            <v>0</v>
          </cell>
          <cell r="U4518">
            <v>0</v>
          </cell>
          <cell r="W4518">
            <v>0</v>
          </cell>
        </row>
        <row r="4519">
          <cell r="P4519" t="str">
            <v>___</v>
          </cell>
          <cell r="Q4519" t="str">
            <v/>
          </cell>
          <cell r="T4519">
            <v>0</v>
          </cell>
          <cell r="U4519">
            <v>0</v>
          </cell>
          <cell r="W4519">
            <v>0</v>
          </cell>
        </row>
        <row r="4520">
          <cell r="P4520" t="str">
            <v>___</v>
          </cell>
          <cell r="Q4520" t="str">
            <v/>
          </cell>
          <cell r="T4520">
            <v>0</v>
          </cell>
          <cell r="U4520">
            <v>0</v>
          </cell>
          <cell r="W4520">
            <v>0</v>
          </cell>
        </row>
        <row r="4521">
          <cell r="P4521" t="str">
            <v>J001___1</v>
          </cell>
          <cell r="Q4521" t="str">
            <v>J0011005</v>
          </cell>
          <cell r="T4521">
            <v>3010</v>
          </cell>
          <cell r="U4521">
            <v>3060</v>
          </cell>
          <cell r="W4521">
            <v>3060</v>
          </cell>
        </row>
        <row r="4522">
          <cell r="P4522" t="str">
            <v>___</v>
          </cell>
          <cell r="Q4522" t="str">
            <v/>
          </cell>
          <cell r="T4522">
            <v>0</v>
          </cell>
          <cell r="U4522">
            <v>0</v>
          </cell>
          <cell r="W4522">
            <v>0</v>
          </cell>
        </row>
        <row r="4523">
          <cell r="P4523" t="str">
            <v>___</v>
          </cell>
          <cell r="Q4523" t="str">
            <v/>
          </cell>
          <cell r="T4523">
            <v>0</v>
          </cell>
          <cell r="U4523">
            <v>0</v>
          </cell>
          <cell r="W4523">
            <v>0</v>
          </cell>
        </row>
        <row r="4524">
          <cell r="P4524" t="str">
            <v>J001___4</v>
          </cell>
          <cell r="Q4524" t="str">
            <v>J0014501</v>
          </cell>
          <cell r="T4524">
            <v>6120</v>
          </cell>
          <cell r="U4524">
            <v>6120</v>
          </cell>
          <cell r="W4524">
            <v>6120</v>
          </cell>
        </row>
        <row r="4525">
          <cell r="P4525" t="str">
            <v>J001___4</v>
          </cell>
          <cell r="Q4525" t="str">
            <v>J0014502</v>
          </cell>
          <cell r="T4525">
            <v>23350</v>
          </cell>
          <cell r="U4525">
            <v>23350</v>
          </cell>
          <cell r="W4525">
            <v>22070</v>
          </cell>
        </row>
        <row r="4526">
          <cell r="P4526" t="str">
            <v>J001___4</v>
          </cell>
          <cell r="Q4526" t="str">
            <v>J0014503</v>
          </cell>
          <cell r="T4526">
            <v>70</v>
          </cell>
          <cell r="U4526">
            <v>80</v>
          </cell>
          <cell r="W4526">
            <v>80</v>
          </cell>
        </row>
        <row r="4527">
          <cell r="P4527" t="str">
            <v>___</v>
          </cell>
          <cell r="Q4527" t="str">
            <v/>
          </cell>
          <cell r="T4527">
            <v>0</v>
          </cell>
          <cell r="U4527">
            <v>0</v>
          </cell>
          <cell r="W4527">
            <v>0</v>
          </cell>
        </row>
        <row r="4528">
          <cell r="P4528" t="str">
            <v>___</v>
          </cell>
          <cell r="Q4528" t="str">
            <v/>
          </cell>
          <cell r="T4528">
            <v>0</v>
          </cell>
          <cell r="U4528">
            <v>0</v>
          </cell>
          <cell r="W4528">
            <v>0</v>
          </cell>
        </row>
        <row r="4529">
          <cell r="P4529" t="str">
            <v>J001___6</v>
          </cell>
          <cell r="Q4529" t="str">
            <v>J0016000</v>
          </cell>
          <cell r="T4529">
            <v>401000</v>
          </cell>
          <cell r="U4529">
            <v>351700</v>
          </cell>
          <cell r="W4529">
            <v>386800</v>
          </cell>
        </row>
        <row r="4530">
          <cell r="P4530" t="str">
            <v>___</v>
          </cell>
          <cell r="Q4530" t="str">
            <v/>
          </cell>
          <cell r="T4530">
            <v>0</v>
          </cell>
          <cell r="U4530">
            <v>0</v>
          </cell>
          <cell r="W4530">
            <v>0</v>
          </cell>
        </row>
        <row r="4531">
          <cell r="P4531" t="str">
            <v>___</v>
          </cell>
          <cell r="T4531">
            <v>0</v>
          </cell>
          <cell r="U4531">
            <v>0</v>
          </cell>
          <cell r="W4531">
            <v>0</v>
          </cell>
        </row>
        <row r="4532">
          <cell r="P4532" t="str">
            <v>___</v>
          </cell>
          <cell r="T4532">
            <v>0</v>
          </cell>
          <cell r="U4532">
            <v>0</v>
          </cell>
          <cell r="W4532">
            <v>0</v>
          </cell>
        </row>
        <row r="4533">
          <cell r="P4533" t="str">
            <v>___</v>
          </cell>
          <cell r="T4533">
            <v>0</v>
          </cell>
          <cell r="U4533">
            <v>0</v>
          </cell>
          <cell r="W4533">
            <v>0</v>
          </cell>
        </row>
        <row r="4534">
          <cell r="P4534" t="str">
            <v>___</v>
          </cell>
          <cell r="T4534">
            <v>0</v>
          </cell>
          <cell r="U4534">
            <v>0</v>
          </cell>
          <cell r="W4534">
            <v>0</v>
          </cell>
        </row>
        <row r="4535">
          <cell r="P4535" t="str">
            <v>___</v>
          </cell>
          <cell r="T4535">
            <v>0</v>
          </cell>
          <cell r="U4535">
            <v>0</v>
          </cell>
          <cell r="W4535">
            <v>0</v>
          </cell>
        </row>
        <row r="4536">
          <cell r="P4536" t="str">
            <v>___H</v>
          </cell>
          <cell r="T4536">
            <v>0</v>
          </cell>
          <cell r="U4536">
            <v>0</v>
          </cell>
          <cell r="W4536">
            <v>0</v>
          </cell>
        </row>
        <row r="4537">
          <cell r="P4537" t="str">
            <v>___B</v>
          </cell>
          <cell r="T4537">
            <v>0</v>
          </cell>
          <cell r="U4537">
            <v>0</v>
          </cell>
          <cell r="W4537">
            <v>0</v>
          </cell>
        </row>
        <row r="4538">
          <cell r="P4538" t="str">
            <v>___L</v>
          </cell>
          <cell r="T4538" t="str">
            <v>Original</v>
          </cell>
          <cell r="U4538" t="str">
            <v>Revised</v>
          </cell>
          <cell r="W4538" t="str">
            <v>Original</v>
          </cell>
        </row>
        <row r="4539">
          <cell r="P4539" t="str">
            <v>___C</v>
          </cell>
          <cell r="T4539" t="str">
            <v>2012/13</v>
          </cell>
          <cell r="U4539" t="str">
            <v>2012/13</v>
          </cell>
          <cell r="W4539" t="str">
            <v>2013/14</v>
          </cell>
        </row>
        <row r="4540">
          <cell r="P4540" t="str">
            <v>___</v>
          </cell>
          <cell r="T4540">
            <v>0</v>
          </cell>
          <cell r="U4540">
            <v>0</v>
          </cell>
          <cell r="W4540">
            <v>0</v>
          </cell>
        </row>
        <row r="4541">
          <cell r="P4541" t="str">
            <v>___J</v>
          </cell>
          <cell r="T4541">
            <v>0</v>
          </cell>
          <cell r="U4541">
            <v>0</v>
          </cell>
          <cell r="W4541">
            <v>0</v>
          </cell>
        </row>
        <row r="4542">
          <cell r="P4542" t="str">
            <v>___</v>
          </cell>
          <cell r="T4542">
            <v>0</v>
          </cell>
          <cell r="U4542">
            <v>0</v>
          </cell>
          <cell r="W4542">
            <v>0</v>
          </cell>
        </row>
        <row r="4543">
          <cell r="P4543" t="str">
            <v>___</v>
          </cell>
          <cell r="T4543">
            <v>0</v>
          </cell>
          <cell r="U4543">
            <v>0</v>
          </cell>
          <cell r="W4543">
            <v>0</v>
          </cell>
        </row>
        <row r="4544">
          <cell r="P4544" t="str">
            <v>J001___1</v>
          </cell>
          <cell r="Q4544" t="str">
            <v>J0021000</v>
          </cell>
          <cell r="T4544">
            <v>438200</v>
          </cell>
          <cell r="U4544">
            <v>438700</v>
          </cell>
          <cell r="W4544">
            <v>448800</v>
          </cell>
        </row>
        <row r="4545">
          <cell r="P4545" t="str">
            <v>___</v>
          </cell>
          <cell r="Q4545" t="str">
            <v/>
          </cell>
          <cell r="T4545">
            <v>0</v>
          </cell>
          <cell r="U4545">
            <v>0</v>
          </cell>
          <cell r="W4545">
            <v>0</v>
          </cell>
        </row>
        <row r="4546">
          <cell r="P4546" t="str">
            <v>___</v>
          </cell>
          <cell r="Q4546" t="str">
            <v/>
          </cell>
          <cell r="T4546">
            <v>0</v>
          </cell>
          <cell r="U4546">
            <v>0</v>
          </cell>
          <cell r="W4546">
            <v>0</v>
          </cell>
        </row>
        <row r="4547">
          <cell r="P4547" t="str">
            <v>J001___2</v>
          </cell>
          <cell r="Q4547" t="str">
            <v>J0022000</v>
          </cell>
          <cell r="T4547">
            <v>0</v>
          </cell>
          <cell r="U4547">
            <v>0</v>
          </cell>
          <cell r="W4547">
            <v>0</v>
          </cell>
        </row>
        <row r="4548">
          <cell r="P4548" t="str">
            <v>___</v>
          </cell>
          <cell r="Q4548" t="str">
            <v/>
          </cell>
          <cell r="T4548">
            <v>0</v>
          </cell>
          <cell r="U4548">
            <v>0</v>
          </cell>
          <cell r="W4548">
            <v>0</v>
          </cell>
        </row>
        <row r="4549">
          <cell r="P4549" t="str">
            <v>___</v>
          </cell>
          <cell r="Q4549" t="str">
            <v/>
          </cell>
          <cell r="T4549">
            <v>0</v>
          </cell>
          <cell r="U4549">
            <v>0</v>
          </cell>
          <cell r="W4549">
            <v>0</v>
          </cell>
        </row>
        <row r="4550">
          <cell r="P4550" t="str">
            <v>J001___3</v>
          </cell>
          <cell r="Q4550" t="str">
            <v>J0023100</v>
          </cell>
          <cell r="T4550">
            <v>5850</v>
          </cell>
          <cell r="U4550">
            <v>5850</v>
          </cell>
          <cell r="W4550">
            <v>5850</v>
          </cell>
        </row>
        <row r="4551">
          <cell r="P4551" t="str">
            <v>___</v>
          </cell>
          <cell r="Q4551" t="str">
            <v/>
          </cell>
          <cell r="T4551">
            <v>0</v>
          </cell>
          <cell r="U4551">
            <v>0</v>
          </cell>
          <cell r="W4551">
            <v>0</v>
          </cell>
        </row>
        <row r="4552">
          <cell r="P4552" t="str">
            <v>___</v>
          </cell>
          <cell r="Q4552" t="str">
            <v/>
          </cell>
          <cell r="T4552">
            <v>0</v>
          </cell>
          <cell r="U4552">
            <v>0</v>
          </cell>
          <cell r="W4552">
            <v>0</v>
          </cell>
        </row>
        <row r="4553">
          <cell r="P4553" t="str">
            <v>J001___4</v>
          </cell>
          <cell r="Q4553" t="str">
            <v>J0024000</v>
          </cell>
          <cell r="T4553">
            <v>500</v>
          </cell>
          <cell r="U4553">
            <v>500</v>
          </cell>
          <cell r="W4553">
            <v>500</v>
          </cell>
        </row>
        <row r="4554">
          <cell r="P4554" t="str">
            <v>J001___4</v>
          </cell>
          <cell r="Q4554" t="str">
            <v>J0024100</v>
          </cell>
          <cell r="T4554">
            <v>100</v>
          </cell>
          <cell r="U4554">
            <v>100</v>
          </cell>
          <cell r="W4554">
            <v>100</v>
          </cell>
        </row>
        <row r="4555">
          <cell r="P4555" t="str">
            <v>J001___4</v>
          </cell>
          <cell r="Q4555" t="str">
            <v>J0024200</v>
          </cell>
          <cell r="T4555">
            <v>400</v>
          </cell>
          <cell r="U4555">
            <v>400</v>
          </cell>
          <cell r="W4555">
            <v>400</v>
          </cell>
        </row>
        <row r="4556">
          <cell r="P4556" t="str">
            <v>J001___4</v>
          </cell>
          <cell r="Q4556" t="str">
            <v>J0024300</v>
          </cell>
          <cell r="T4556">
            <v>5000</v>
          </cell>
          <cell r="U4556">
            <v>5000</v>
          </cell>
          <cell r="W4556">
            <v>5000</v>
          </cell>
        </row>
        <row r="4557">
          <cell r="P4557" t="str">
            <v>J001___4</v>
          </cell>
          <cell r="Q4557" t="str">
            <v>J0024301</v>
          </cell>
          <cell r="T4557">
            <v>200</v>
          </cell>
          <cell r="U4557">
            <v>200</v>
          </cell>
          <cell r="W4557">
            <v>200</v>
          </cell>
        </row>
        <row r="4558">
          <cell r="P4558" t="str">
            <v>J001___4</v>
          </cell>
          <cell r="Q4558" t="str">
            <v>J0024400</v>
          </cell>
          <cell r="T4558">
            <v>7000</v>
          </cell>
          <cell r="U4558">
            <v>7000</v>
          </cell>
          <cell r="W4558">
            <v>7000</v>
          </cell>
        </row>
        <row r="4559">
          <cell r="P4559" t="str">
            <v>J001___4</v>
          </cell>
          <cell r="Q4559" t="str">
            <v>J0024500</v>
          </cell>
          <cell r="T4559">
            <v>0</v>
          </cell>
          <cell r="U4559">
            <v>65000</v>
          </cell>
          <cell r="W4559">
            <v>0</v>
          </cell>
        </row>
        <row r="4560">
          <cell r="P4560" t="str">
            <v>J001___4</v>
          </cell>
          <cell r="Q4560" t="str">
            <v>J0024600</v>
          </cell>
          <cell r="T4560">
            <v>0</v>
          </cell>
          <cell r="U4560">
            <v>0</v>
          </cell>
          <cell r="W4560">
            <v>0</v>
          </cell>
        </row>
        <row r="4561">
          <cell r="P4561" t="str">
            <v>J001___4</v>
          </cell>
          <cell r="Q4561" t="str">
            <v>J0024700</v>
          </cell>
          <cell r="T4561">
            <v>2500</v>
          </cell>
          <cell r="U4561">
            <v>2500</v>
          </cell>
          <cell r="W4561">
            <v>2500</v>
          </cell>
        </row>
        <row r="4562">
          <cell r="P4562" t="str">
            <v>___</v>
          </cell>
          <cell r="Q4562" t="str">
            <v/>
          </cell>
          <cell r="T4562">
            <v>0</v>
          </cell>
          <cell r="U4562">
            <v>0</v>
          </cell>
          <cell r="W4562">
            <v>0</v>
          </cell>
        </row>
        <row r="4563">
          <cell r="P4563" t="str">
            <v>___</v>
          </cell>
          <cell r="Q4563" t="str">
            <v/>
          </cell>
          <cell r="T4563">
            <v>0</v>
          </cell>
          <cell r="U4563">
            <v>0</v>
          </cell>
          <cell r="W4563">
            <v>0</v>
          </cell>
        </row>
        <row r="4564">
          <cell r="P4564" t="str">
            <v>J001___5</v>
          </cell>
          <cell r="Q4564" t="str">
            <v>J0025500</v>
          </cell>
          <cell r="T4564">
            <v>6049000</v>
          </cell>
          <cell r="U4564">
            <v>6385900</v>
          </cell>
          <cell r="W4564">
            <v>0</v>
          </cell>
        </row>
        <row r="4565">
          <cell r="P4565" t="str">
            <v>___</v>
          </cell>
          <cell r="Q4565" t="str">
            <v/>
          </cell>
          <cell r="T4565">
            <v>0</v>
          </cell>
          <cell r="U4565">
            <v>0</v>
          </cell>
          <cell r="W4565">
            <v>0</v>
          </cell>
        </row>
        <row r="4566">
          <cell r="P4566" t="str">
            <v>___</v>
          </cell>
          <cell r="Q4566" t="str">
            <v/>
          </cell>
          <cell r="T4566">
            <v>0</v>
          </cell>
          <cell r="U4566">
            <v>0</v>
          </cell>
          <cell r="W4566">
            <v>0</v>
          </cell>
        </row>
        <row r="4567">
          <cell r="P4567" t="str">
            <v>___</v>
          </cell>
          <cell r="Q4567" t="str">
            <v/>
          </cell>
          <cell r="T4567">
            <v>0</v>
          </cell>
          <cell r="U4567">
            <v>0</v>
          </cell>
          <cell r="W4567">
            <v>0</v>
          </cell>
        </row>
        <row r="4568">
          <cell r="P4568" t="str">
            <v>___</v>
          </cell>
          <cell r="Q4568" t="str">
            <v/>
          </cell>
          <cell r="T4568">
            <v>0</v>
          </cell>
          <cell r="U4568">
            <v>0</v>
          </cell>
          <cell r="W4568">
            <v>0</v>
          </cell>
        </row>
        <row r="4569">
          <cell r="P4569" t="str">
            <v>___</v>
          </cell>
          <cell r="Q4569" t="str">
            <v/>
          </cell>
          <cell r="T4569">
            <v>0</v>
          </cell>
          <cell r="U4569">
            <v>0</v>
          </cell>
          <cell r="W4569">
            <v>0</v>
          </cell>
        </row>
        <row r="4570">
          <cell r="P4570" t="str">
            <v>J001___8</v>
          </cell>
          <cell r="Q4570" t="str">
            <v>J0028001</v>
          </cell>
          <cell r="T4570">
            <v>6049000</v>
          </cell>
          <cell r="U4570">
            <v>6385900</v>
          </cell>
          <cell r="W4570">
            <v>0</v>
          </cell>
        </row>
        <row r="4571">
          <cell r="P4571" t="str">
            <v>J001___8</v>
          </cell>
          <cell r="Q4571" t="str">
            <v>J0028003</v>
          </cell>
          <cell r="T4571">
            <v>315610</v>
          </cell>
          <cell r="U4571">
            <v>399610</v>
          </cell>
          <cell r="W4571">
            <v>294250</v>
          </cell>
        </row>
        <row r="4572">
          <cell r="P4572" t="str">
            <v>___</v>
          </cell>
          <cell r="Q4572" t="str">
            <v/>
          </cell>
          <cell r="T4572">
            <v>0</v>
          </cell>
          <cell r="U4572">
            <v>0</v>
          </cell>
          <cell r="W4572">
            <v>0</v>
          </cell>
        </row>
        <row r="4573">
          <cell r="P4573" t="str">
            <v>___</v>
          </cell>
          <cell r="Q4573" t="str">
            <v/>
          </cell>
          <cell r="T4573">
            <v>0</v>
          </cell>
          <cell r="U4573">
            <v>0</v>
          </cell>
          <cell r="W4573">
            <v>0</v>
          </cell>
        </row>
        <row r="4574">
          <cell r="P4574" t="str">
            <v>___</v>
          </cell>
          <cell r="Q4574" t="str">
            <v/>
          </cell>
          <cell r="T4574">
            <v>0</v>
          </cell>
          <cell r="U4574">
            <v>0</v>
          </cell>
          <cell r="W4574">
            <v>0</v>
          </cell>
        </row>
        <row r="4575">
          <cell r="P4575" t="str">
            <v>___</v>
          </cell>
          <cell r="Q4575" t="str">
            <v/>
          </cell>
          <cell r="T4575">
            <v>0</v>
          </cell>
          <cell r="U4575">
            <v>0</v>
          </cell>
          <cell r="W4575">
            <v>0</v>
          </cell>
        </row>
        <row r="4576">
          <cell r="P4576" t="str">
            <v>___</v>
          </cell>
          <cell r="Q4576" t="str">
            <v/>
          </cell>
          <cell r="T4576">
            <v>0</v>
          </cell>
          <cell r="U4576">
            <v>0</v>
          </cell>
          <cell r="W4576">
            <v>0</v>
          </cell>
        </row>
        <row r="4577">
          <cell r="P4577" t="str">
            <v>___</v>
          </cell>
          <cell r="Q4577" t="str">
            <v/>
          </cell>
          <cell r="T4577">
            <v>0</v>
          </cell>
          <cell r="U4577">
            <v>0</v>
          </cell>
          <cell r="W4577">
            <v>0</v>
          </cell>
        </row>
        <row r="4578">
          <cell r="P4578" t="str">
            <v>J001___1</v>
          </cell>
          <cell r="Q4578" t="str">
            <v>J0021005</v>
          </cell>
          <cell r="T4578">
            <v>4140</v>
          </cell>
          <cell r="U4578">
            <v>4220</v>
          </cell>
          <cell r="W4578">
            <v>4220</v>
          </cell>
        </row>
        <row r="4579">
          <cell r="P4579" t="str">
            <v>___</v>
          </cell>
          <cell r="Q4579" t="str">
            <v/>
          </cell>
          <cell r="T4579">
            <v>0</v>
          </cell>
          <cell r="U4579">
            <v>0</v>
          </cell>
          <cell r="W4579">
            <v>0</v>
          </cell>
        </row>
        <row r="4580">
          <cell r="P4580" t="str">
            <v>___</v>
          </cell>
          <cell r="Q4580" t="str">
            <v/>
          </cell>
          <cell r="T4580">
            <v>0</v>
          </cell>
          <cell r="U4580">
            <v>0</v>
          </cell>
          <cell r="W4580">
            <v>0</v>
          </cell>
        </row>
        <row r="4581">
          <cell r="P4581" t="str">
            <v>J001___4</v>
          </cell>
          <cell r="Q4581" t="str">
            <v>J0024501</v>
          </cell>
          <cell r="T4581">
            <v>6480</v>
          </cell>
          <cell r="U4581">
            <v>6480</v>
          </cell>
          <cell r="W4581">
            <v>6480</v>
          </cell>
        </row>
        <row r="4582">
          <cell r="P4582" t="str">
            <v>J001___4</v>
          </cell>
          <cell r="Q4582" t="str">
            <v>J0024502</v>
          </cell>
          <cell r="T4582">
            <v>24870</v>
          </cell>
          <cell r="U4582">
            <v>24870</v>
          </cell>
          <cell r="W4582">
            <v>23510</v>
          </cell>
        </row>
        <row r="4583">
          <cell r="P4583" t="str">
            <v>J001___4</v>
          </cell>
          <cell r="Q4583" t="str">
            <v>J0024503</v>
          </cell>
          <cell r="T4583">
            <v>70</v>
          </cell>
          <cell r="U4583">
            <v>80</v>
          </cell>
          <cell r="W4583">
            <v>80</v>
          </cell>
        </row>
        <row r="4584">
          <cell r="P4584" t="str">
            <v>___</v>
          </cell>
          <cell r="Q4584" t="str">
            <v/>
          </cell>
          <cell r="T4584">
            <v>0</v>
          </cell>
          <cell r="U4584">
            <v>0</v>
          </cell>
          <cell r="W4584">
            <v>0</v>
          </cell>
        </row>
        <row r="4585">
          <cell r="P4585" t="str">
            <v>___</v>
          </cell>
          <cell r="Q4585" t="str">
            <v/>
          </cell>
          <cell r="T4585">
            <v>0</v>
          </cell>
          <cell r="U4585">
            <v>0</v>
          </cell>
          <cell r="W4585">
            <v>0</v>
          </cell>
        </row>
        <row r="4586">
          <cell r="P4586" t="str">
            <v>J001___6</v>
          </cell>
          <cell r="Q4586" t="str">
            <v>J0026000</v>
          </cell>
          <cell r="T4586">
            <v>196800</v>
          </cell>
          <cell r="U4586">
            <v>177700</v>
          </cell>
          <cell r="W4586">
            <v>189000</v>
          </cell>
        </row>
        <row r="4587">
          <cell r="P4587" t="str">
            <v>___</v>
          </cell>
          <cell r="T4587">
            <v>0</v>
          </cell>
          <cell r="U4587">
            <v>0</v>
          </cell>
          <cell r="W4587">
            <v>0</v>
          </cell>
        </row>
        <row r="4588">
          <cell r="P4588" t="str">
            <v>___</v>
          </cell>
          <cell r="T4588">
            <v>0</v>
          </cell>
          <cell r="U4588">
            <v>0</v>
          </cell>
          <cell r="W4588">
            <v>0</v>
          </cell>
        </row>
        <row r="4589">
          <cell r="P4589" t="str">
            <v>___</v>
          </cell>
          <cell r="T4589">
            <v>0</v>
          </cell>
          <cell r="U4589">
            <v>0</v>
          </cell>
          <cell r="W4589">
            <v>0</v>
          </cell>
        </row>
        <row r="4590">
          <cell r="P4590" t="str">
            <v>___</v>
          </cell>
          <cell r="T4590">
            <v>0</v>
          </cell>
          <cell r="U4590">
            <v>0</v>
          </cell>
          <cell r="W4590">
            <v>0</v>
          </cell>
        </row>
        <row r="4591">
          <cell r="P4591" t="str">
            <v>___</v>
          </cell>
          <cell r="T4591">
            <v>0</v>
          </cell>
          <cell r="U4591">
            <v>0</v>
          </cell>
          <cell r="W4591">
            <v>0</v>
          </cell>
        </row>
        <row r="4592">
          <cell r="P4592" t="str">
            <v>___</v>
          </cell>
          <cell r="T4592">
            <v>0</v>
          </cell>
          <cell r="U4592">
            <v>0</v>
          </cell>
          <cell r="W4592">
            <v>0</v>
          </cell>
        </row>
        <row r="4593">
          <cell r="P4593" t="str">
            <v>___H</v>
          </cell>
          <cell r="T4593">
            <v>0</v>
          </cell>
          <cell r="U4593">
            <v>0</v>
          </cell>
          <cell r="W4593">
            <v>0</v>
          </cell>
        </row>
        <row r="4594">
          <cell r="P4594" t="str">
            <v>___B</v>
          </cell>
          <cell r="T4594">
            <v>0</v>
          </cell>
          <cell r="U4594">
            <v>0</v>
          </cell>
          <cell r="W4594">
            <v>0</v>
          </cell>
        </row>
        <row r="4595">
          <cell r="P4595" t="str">
            <v>___L</v>
          </cell>
          <cell r="T4595" t="str">
            <v>Original</v>
          </cell>
          <cell r="U4595" t="str">
            <v>Revised</v>
          </cell>
          <cell r="W4595" t="str">
            <v>Original</v>
          </cell>
        </row>
        <row r="4596">
          <cell r="P4596" t="str">
            <v>___C</v>
          </cell>
          <cell r="T4596" t="str">
            <v>2012/13</v>
          </cell>
          <cell r="U4596" t="str">
            <v>2012/13</v>
          </cell>
          <cell r="W4596" t="str">
            <v>2013/14</v>
          </cell>
        </row>
        <row r="4597">
          <cell r="P4597" t="str">
            <v>___</v>
          </cell>
          <cell r="T4597">
            <v>0</v>
          </cell>
          <cell r="U4597">
            <v>0</v>
          </cell>
          <cell r="W4597">
            <v>0</v>
          </cell>
        </row>
        <row r="4598">
          <cell r="P4598" t="str">
            <v>___J</v>
          </cell>
          <cell r="T4598">
            <v>0</v>
          </cell>
          <cell r="U4598">
            <v>0</v>
          </cell>
          <cell r="W4598">
            <v>0</v>
          </cell>
        </row>
        <row r="4599">
          <cell r="P4599" t="str">
            <v>___</v>
          </cell>
          <cell r="T4599">
            <v>0</v>
          </cell>
          <cell r="U4599">
            <v>0</v>
          </cell>
          <cell r="W4599">
            <v>0</v>
          </cell>
        </row>
        <row r="4600">
          <cell r="P4600" t="str">
            <v>___</v>
          </cell>
          <cell r="T4600">
            <v>0</v>
          </cell>
          <cell r="U4600">
            <v>0</v>
          </cell>
          <cell r="W4600">
            <v>0</v>
          </cell>
        </row>
        <row r="4601">
          <cell r="P4601" t="str">
            <v>J001___1</v>
          </cell>
          <cell r="Q4601" t="str">
            <v>J0031000</v>
          </cell>
          <cell r="T4601">
            <v>125600</v>
          </cell>
          <cell r="U4601">
            <v>112600</v>
          </cell>
          <cell r="W4601">
            <v>117350</v>
          </cell>
        </row>
        <row r="4602">
          <cell r="P4602" t="str">
            <v>___</v>
          </cell>
          <cell r="Q4602" t="str">
            <v/>
          </cell>
          <cell r="T4602">
            <v>0</v>
          </cell>
          <cell r="U4602">
            <v>0</v>
          </cell>
          <cell r="W4602">
            <v>0</v>
          </cell>
        </row>
        <row r="4603">
          <cell r="P4603" t="str">
            <v>___</v>
          </cell>
          <cell r="Q4603" t="str">
            <v/>
          </cell>
          <cell r="T4603">
            <v>0</v>
          </cell>
          <cell r="U4603">
            <v>0</v>
          </cell>
          <cell r="W4603">
            <v>0</v>
          </cell>
        </row>
        <row r="4604">
          <cell r="P4604" t="str">
            <v>J001___2</v>
          </cell>
          <cell r="Q4604" t="str">
            <v>J0032000</v>
          </cell>
          <cell r="T4604">
            <v>0</v>
          </cell>
          <cell r="U4604">
            <v>0</v>
          </cell>
          <cell r="W4604">
            <v>0</v>
          </cell>
        </row>
        <row r="4605">
          <cell r="P4605" t="str">
            <v>___</v>
          </cell>
          <cell r="Q4605" t="str">
            <v/>
          </cell>
          <cell r="T4605">
            <v>0</v>
          </cell>
          <cell r="U4605">
            <v>0</v>
          </cell>
          <cell r="W4605">
            <v>0</v>
          </cell>
        </row>
        <row r="4606">
          <cell r="P4606" t="str">
            <v>___</v>
          </cell>
          <cell r="Q4606" t="str">
            <v/>
          </cell>
          <cell r="T4606">
            <v>0</v>
          </cell>
          <cell r="U4606">
            <v>0</v>
          </cell>
          <cell r="W4606">
            <v>0</v>
          </cell>
        </row>
        <row r="4607">
          <cell r="P4607" t="str">
            <v>J001___3</v>
          </cell>
          <cell r="Q4607" t="str">
            <v>J0033100</v>
          </cell>
          <cell r="T4607">
            <v>1200</v>
          </cell>
          <cell r="U4607">
            <v>1200</v>
          </cell>
          <cell r="W4607">
            <v>1200</v>
          </cell>
        </row>
        <row r="4608">
          <cell r="P4608" t="str">
            <v>___</v>
          </cell>
          <cell r="Q4608" t="str">
            <v/>
          </cell>
          <cell r="T4608">
            <v>0</v>
          </cell>
          <cell r="U4608">
            <v>0</v>
          </cell>
          <cell r="W4608">
            <v>0</v>
          </cell>
        </row>
        <row r="4609">
          <cell r="P4609" t="str">
            <v>___</v>
          </cell>
          <cell r="Q4609" t="str">
            <v/>
          </cell>
          <cell r="T4609">
            <v>0</v>
          </cell>
          <cell r="U4609">
            <v>0</v>
          </cell>
          <cell r="W4609">
            <v>0</v>
          </cell>
        </row>
        <row r="4610">
          <cell r="P4610" t="str">
            <v>J001___4</v>
          </cell>
          <cell r="Q4610" t="str">
            <v>J0034000</v>
          </cell>
          <cell r="T4610">
            <v>500</v>
          </cell>
          <cell r="U4610">
            <v>500</v>
          </cell>
          <cell r="W4610">
            <v>500</v>
          </cell>
        </row>
        <row r="4611">
          <cell r="P4611" t="str">
            <v>J001___4</v>
          </cell>
          <cell r="Q4611" t="str">
            <v>J0034100</v>
          </cell>
          <cell r="T4611">
            <v>50</v>
          </cell>
          <cell r="U4611">
            <v>50</v>
          </cell>
          <cell r="W4611">
            <v>50</v>
          </cell>
        </row>
        <row r="4612">
          <cell r="P4612" t="str">
            <v>J001___4</v>
          </cell>
          <cell r="Q4612" t="str">
            <v>J0034300</v>
          </cell>
          <cell r="T4612">
            <v>3500</v>
          </cell>
          <cell r="U4612">
            <v>3500</v>
          </cell>
          <cell r="W4612">
            <v>3500</v>
          </cell>
        </row>
        <row r="4613">
          <cell r="P4613" t="str">
            <v>J001___4</v>
          </cell>
          <cell r="Q4613" t="str">
            <v>J0034301</v>
          </cell>
          <cell r="T4613">
            <v>300</v>
          </cell>
          <cell r="U4613">
            <v>300</v>
          </cell>
          <cell r="W4613">
            <v>300</v>
          </cell>
        </row>
        <row r="4614">
          <cell r="P4614" t="str">
            <v>J001___4</v>
          </cell>
          <cell r="Q4614" t="str">
            <v>J0034400</v>
          </cell>
          <cell r="T4614">
            <v>3500</v>
          </cell>
          <cell r="U4614">
            <v>3500</v>
          </cell>
          <cell r="W4614">
            <v>3500</v>
          </cell>
        </row>
        <row r="4615">
          <cell r="P4615" t="str">
            <v>J001___4</v>
          </cell>
          <cell r="Q4615" t="str">
            <v>J0034500</v>
          </cell>
          <cell r="T4615">
            <v>0</v>
          </cell>
          <cell r="U4615">
            <v>0</v>
          </cell>
          <cell r="W4615">
            <v>0</v>
          </cell>
        </row>
        <row r="4616">
          <cell r="P4616" t="str">
            <v>J001___4</v>
          </cell>
          <cell r="Q4616" t="str">
            <v>J0034600</v>
          </cell>
          <cell r="T4616">
            <v>500</v>
          </cell>
          <cell r="U4616">
            <v>500</v>
          </cell>
          <cell r="W4616">
            <v>500</v>
          </cell>
        </row>
        <row r="4617">
          <cell r="P4617" t="str">
            <v>J001___4</v>
          </cell>
          <cell r="Q4617" t="str">
            <v>J0034700</v>
          </cell>
          <cell r="T4617">
            <v>400</v>
          </cell>
          <cell r="U4617">
            <v>400</v>
          </cell>
          <cell r="W4617">
            <v>400</v>
          </cell>
        </row>
        <row r="4618">
          <cell r="P4618" t="str">
            <v>___</v>
          </cell>
          <cell r="Q4618" t="str">
            <v/>
          </cell>
          <cell r="T4618">
            <v>0</v>
          </cell>
          <cell r="U4618">
            <v>0</v>
          </cell>
          <cell r="W4618">
            <v>0</v>
          </cell>
        </row>
        <row r="4619">
          <cell r="P4619" t="str">
            <v>___</v>
          </cell>
          <cell r="Q4619" t="str">
            <v/>
          </cell>
          <cell r="T4619">
            <v>0</v>
          </cell>
          <cell r="U4619">
            <v>0</v>
          </cell>
          <cell r="W4619">
            <v>0</v>
          </cell>
        </row>
        <row r="4620">
          <cell r="P4620" t="str">
            <v>J001___5</v>
          </cell>
          <cell r="Q4620" t="str">
            <v>J0035501</v>
          </cell>
          <cell r="T4620">
            <v>52000</v>
          </cell>
          <cell r="U4620">
            <v>52000</v>
          </cell>
          <cell r="W4620">
            <v>52000</v>
          </cell>
        </row>
        <row r="4621">
          <cell r="P4621" t="str">
            <v>___</v>
          </cell>
          <cell r="Q4621" t="str">
            <v/>
          </cell>
          <cell r="T4621">
            <v>0</v>
          </cell>
          <cell r="U4621">
            <v>0</v>
          </cell>
          <cell r="W4621">
            <v>0</v>
          </cell>
        </row>
        <row r="4622">
          <cell r="P4622" t="str">
            <v>___</v>
          </cell>
          <cell r="Q4622" t="str">
            <v/>
          </cell>
          <cell r="T4622">
            <v>0</v>
          </cell>
          <cell r="U4622">
            <v>0</v>
          </cell>
          <cell r="W4622">
            <v>0</v>
          </cell>
        </row>
        <row r="4623">
          <cell r="P4623" t="str">
            <v>___</v>
          </cell>
          <cell r="Q4623" t="str">
            <v/>
          </cell>
          <cell r="T4623">
            <v>0</v>
          </cell>
          <cell r="U4623">
            <v>0</v>
          </cell>
          <cell r="W4623">
            <v>0</v>
          </cell>
        </row>
        <row r="4624">
          <cell r="P4624" t="str">
            <v>___</v>
          </cell>
          <cell r="Q4624" t="str">
            <v/>
          </cell>
          <cell r="T4624">
            <v>0</v>
          </cell>
          <cell r="U4624">
            <v>0</v>
          </cell>
          <cell r="W4624">
            <v>0</v>
          </cell>
        </row>
        <row r="4625">
          <cell r="P4625" t="str">
            <v>___</v>
          </cell>
          <cell r="Q4625" t="str">
            <v/>
          </cell>
          <cell r="T4625">
            <v>0</v>
          </cell>
          <cell r="U4625">
            <v>0</v>
          </cell>
          <cell r="W4625">
            <v>0</v>
          </cell>
        </row>
        <row r="4626">
          <cell r="P4626" t="str">
            <v>J001___8</v>
          </cell>
          <cell r="Q4626" t="str">
            <v>J0038001</v>
          </cell>
          <cell r="T4626">
            <v>114000</v>
          </cell>
          <cell r="U4626">
            <v>114000</v>
          </cell>
          <cell r="W4626">
            <v>114000</v>
          </cell>
        </row>
        <row r="4627">
          <cell r="P4627" t="str">
            <v>J001a___8</v>
          </cell>
          <cell r="Q4627" t="str">
            <v>J0038200</v>
          </cell>
          <cell r="T4627">
            <v>34500</v>
          </cell>
          <cell r="U4627">
            <v>30000</v>
          </cell>
          <cell r="W4627">
            <v>30960</v>
          </cell>
        </row>
        <row r="4628">
          <cell r="P4628" t="str">
            <v>___</v>
          </cell>
          <cell r="Q4628" t="str">
            <v/>
          </cell>
          <cell r="T4628">
            <v>0</v>
          </cell>
          <cell r="U4628">
            <v>0</v>
          </cell>
          <cell r="W4628">
            <v>0</v>
          </cell>
        </row>
        <row r="4629">
          <cell r="P4629" t="str">
            <v>___</v>
          </cell>
          <cell r="Q4629" t="str">
            <v/>
          </cell>
          <cell r="T4629">
            <v>0</v>
          </cell>
          <cell r="U4629">
            <v>0</v>
          </cell>
          <cell r="W4629">
            <v>0</v>
          </cell>
        </row>
        <row r="4630">
          <cell r="P4630" t="str">
            <v>___</v>
          </cell>
          <cell r="Q4630" t="str">
            <v/>
          </cell>
          <cell r="T4630">
            <v>0</v>
          </cell>
          <cell r="U4630">
            <v>0</v>
          </cell>
          <cell r="W4630">
            <v>0</v>
          </cell>
        </row>
        <row r="4631">
          <cell r="P4631" t="str">
            <v>___</v>
          </cell>
          <cell r="Q4631" t="str">
            <v/>
          </cell>
          <cell r="T4631">
            <v>0</v>
          </cell>
          <cell r="U4631">
            <v>0</v>
          </cell>
          <cell r="W4631">
            <v>0</v>
          </cell>
        </row>
        <row r="4632">
          <cell r="P4632" t="str">
            <v>___</v>
          </cell>
          <cell r="Q4632" t="str">
            <v/>
          </cell>
          <cell r="T4632">
            <v>0</v>
          </cell>
          <cell r="U4632">
            <v>0</v>
          </cell>
          <cell r="W4632">
            <v>0</v>
          </cell>
        </row>
        <row r="4633">
          <cell r="P4633" t="str">
            <v>___</v>
          </cell>
          <cell r="Q4633" t="str">
            <v/>
          </cell>
          <cell r="T4633">
            <v>0</v>
          </cell>
          <cell r="U4633">
            <v>0</v>
          </cell>
          <cell r="W4633">
            <v>0</v>
          </cell>
        </row>
        <row r="4634">
          <cell r="P4634" t="str">
            <v>J001___1</v>
          </cell>
          <cell r="Q4634" t="str">
            <v>J0031005</v>
          </cell>
          <cell r="T4634">
            <v>1010</v>
          </cell>
          <cell r="U4634">
            <v>1030</v>
          </cell>
          <cell r="W4634">
            <v>1030</v>
          </cell>
        </row>
        <row r="4635">
          <cell r="P4635" t="str">
            <v>___</v>
          </cell>
          <cell r="Q4635" t="str">
            <v/>
          </cell>
          <cell r="T4635">
            <v>0</v>
          </cell>
          <cell r="U4635">
            <v>0</v>
          </cell>
          <cell r="W4635">
            <v>0</v>
          </cell>
        </row>
        <row r="4636">
          <cell r="P4636" t="str">
            <v>___</v>
          </cell>
          <cell r="Q4636" t="str">
            <v/>
          </cell>
          <cell r="T4636">
            <v>0</v>
          </cell>
          <cell r="U4636">
            <v>0</v>
          </cell>
          <cell r="W4636">
            <v>0</v>
          </cell>
        </row>
        <row r="4637">
          <cell r="P4637" t="str">
            <v>J001___4</v>
          </cell>
          <cell r="Q4637" t="str">
            <v>J0034501</v>
          </cell>
          <cell r="T4637">
            <v>1620</v>
          </cell>
          <cell r="U4637">
            <v>1620</v>
          </cell>
          <cell r="W4637">
            <v>1620</v>
          </cell>
        </row>
        <row r="4638">
          <cell r="P4638" t="str">
            <v>J001___4</v>
          </cell>
          <cell r="Q4638" t="str">
            <v>J0034502</v>
          </cell>
          <cell r="T4638">
            <v>6180</v>
          </cell>
          <cell r="U4638">
            <v>6180</v>
          </cell>
          <cell r="W4638">
            <v>5840</v>
          </cell>
        </row>
        <row r="4639">
          <cell r="P4639" t="str">
            <v>___</v>
          </cell>
          <cell r="Q4639" t="str">
            <v/>
          </cell>
          <cell r="T4639">
            <v>0</v>
          </cell>
          <cell r="U4639">
            <v>0</v>
          </cell>
          <cell r="W4639">
            <v>0</v>
          </cell>
        </row>
        <row r="4640">
          <cell r="P4640" t="str">
            <v>___</v>
          </cell>
          <cell r="Q4640" t="str">
            <v/>
          </cell>
          <cell r="T4640">
            <v>0</v>
          </cell>
          <cell r="U4640">
            <v>0</v>
          </cell>
          <cell r="W4640">
            <v>0</v>
          </cell>
        </row>
        <row r="4641">
          <cell r="P4641" t="str">
            <v>J001___6</v>
          </cell>
          <cell r="Q4641" t="str">
            <v>J0036000</v>
          </cell>
          <cell r="T4641">
            <v>51100</v>
          </cell>
          <cell r="U4641">
            <v>43500</v>
          </cell>
          <cell r="W4641">
            <v>47400</v>
          </cell>
        </row>
        <row r="4642">
          <cell r="P4642" t="str">
            <v>___</v>
          </cell>
          <cell r="T4642">
            <v>0</v>
          </cell>
          <cell r="U4642">
            <v>0</v>
          </cell>
          <cell r="W4642">
            <v>0</v>
          </cell>
        </row>
        <row r="4643">
          <cell r="P4643" t="str">
            <v>___</v>
          </cell>
          <cell r="T4643">
            <v>0</v>
          </cell>
          <cell r="U4643">
            <v>0</v>
          </cell>
          <cell r="W4643">
            <v>0</v>
          </cell>
        </row>
        <row r="4644">
          <cell r="P4644" t="str">
            <v>___</v>
          </cell>
          <cell r="T4644">
            <v>0</v>
          </cell>
          <cell r="U4644">
            <v>0</v>
          </cell>
          <cell r="W4644">
            <v>0</v>
          </cell>
        </row>
        <row r="4645">
          <cell r="P4645" t="str">
            <v>___</v>
          </cell>
          <cell r="T4645">
            <v>0</v>
          </cell>
          <cell r="U4645">
            <v>0</v>
          </cell>
          <cell r="W4645">
            <v>0</v>
          </cell>
        </row>
        <row r="4646">
          <cell r="P4646" t="str">
            <v>___</v>
          </cell>
          <cell r="T4646">
            <v>0</v>
          </cell>
          <cell r="U4646">
            <v>0</v>
          </cell>
          <cell r="W4646">
            <v>0</v>
          </cell>
        </row>
        <row r="4647">
          <cell r="P4647" t="str">
            <v>___H</v>
          </cell>
          <cell r="T4647">
            <v>0</v>
          </cell>
          <cell r="U4647">
            <v>0</v>
          </cell>
          <cell r="W4647">
            <v>0</v>
          </cell>
        </row>
        <row r="4648">
          <cell r="P4648" t="str">
            <v>___B</v>
          </cell>
          <cell r="T4648">
            <v>0</v>
          </cell>
          <cell r="U4648">
            <v>0</v>
          </cell>
          <cell r="W4648">
            <v>0</v>
          </cell>
        </row>
        <row r="4649">
          <cell r="P4649" t="str">
            <v>___L</v>
          </cell>
          <cell r="T4649" t="str">
            <v>Original</v>
          </cell>
          <cell r="U4649" t="str">
            <v>Revised</v>
          </cell>
          <cell r="W4649" t="str">
            <v>Original</v>
          </cell>
        </row>
        <row r="4650">
          <cell r="P4650" t="str">
            <v>___C</v>
          </cell>
          <cell r="T4650" t="str">
            <v>2012/13</v>
          </cell>
          <cell r="U4650" t="str">
            <v>2012/13</v>
          </cell>
          <cell r="W4650" t="str">
            <v>2013/14</v>
          </cell>
        </row>
        <row r="4651">
          <cell r="P4651" t="str">
            <v>___</v>
          </cell>
          <cell r="T4651">
            <v>0</v>
          </cell>
          <cell r="U4651">
            <v>0</v>
          </cell>
          <cell r="W4651">
            <v>0</v>
          </cell>
        </row>
        <row r="4652">
          <cell r="P4652" t="str">
            <v>___J</v>
          </cell>
          <cell r="T4652">
            <v>0</v>
          </cell>
          <cell r="U4652">
            <v>0</v>
          </cell>
          <cell r="W4652">
            <v>0</v>
          </cell>
        </row>
        <row r="4653">
          <cell r="P4653" t="str">
            <v>___</v>
          </cell>
          <cell r="T4653">
            <v>0</v>
          </cell>
          <cell r="U4653">
            <v>0</v>
          </cell>
          <cell r="W4653">
            <v>0</v>
          </cell>
        </row>
        <row r="4654">
          <cell r="P4654" t="str">
            <v>___</v>
          </cell>
          <cell r="T4654">
            <v>0</v>
          </cell>
          <cell r="U4654">
            <v>0</v>
          </cell>
          <cell r="W4654">
            <v>0</v>
          </cell>
        </row>
        <row r="4655">
          <cell r="P4655" t="str">
            <v>J002___1</v>
          </cell>
          <cell r="Q4655" t="str">
            <v>J0041000</v>
          </cell>
          <cell r="T4655">
            <v>431150</v>
          </cell>
          <cell r="U4655">
            <v>435650</v>
          </cell>
          <cell r="W4655">
            <v>441550</v>
          </cell>
        </row>
        <row r="4656">
          <cell r="P4656" t="str">
            <v>___</v>
          </cell>
          <cell r="Q4656" t="str">
            <v/>
          </cell>
          <cell r="T4656">
            <v>0</v>
          </cell>
          <cell r="U4656">
            <v>0</v>
          </cell>
          <cell r="W4656">
            <v>0</v>
          </cell>
        </row>
        <row r="4657">
          <cell r="P4657" t="str">
            <v>___</v>
          </cell>
          <cell r="Q4657" t="str">
            <v/>
          </cell>
          <cell r="T4657">
            <v>0</v>
          </cell>
          <cell r="U4657">
            <v>0</v>
          </cell>
          <cell r="W4657">
            <v>0</v>
          </cell>
        </row>
        <row r="4658">
          <cell r="P4658" t="str">
            <v>J002___2</v>
          </cell>
          <cell r="Q4658" t="str">
            <v>J0042000</v>
          </cell>
          <cell r="T4658">
            <v>0</v>
          </cell>
          <cell r="U4658">
            <v>0</v>
          </cell>
          <cell r="W4658">
            <v>0</v>
          </cell>
        </row>
        <row r="4659">
          <cell r="P4659" t="str">
            <v>___</v>
          </cell>
          <cell r="Q4659" t="str">
            <v/>
          </cell>
          <cell r="T4659">
            <v>0</v>
          </cell>
          <cell r="U4659">
            <v>0</v>
          </cell>
          <cell r="W4659">
            <v>0</v>
          </cell>
        </row>
        <row r="4660">
          <cell r="P4660" t="str">
            <v>___</v>
          </cell>
          <cell r="Q4660" t="str">
            <v/>
          </cell>
          <cell r="T4660">
            <v>0</v>
          </cell>
          <cell r="U4660">
            <v>0</v>
          </cell>
          <cell r="W4660">
            <v>0</v>
          </cell>
        </row>
        <row r="4661">
          <cell r="P4661" t="str">
            <v>J002___3</v>
          </cell>
          <cell r="Q4661" t="str">
            <v>J0043100</v>
          </cell>
          <cell r="T4661">
            <v>6000</v>
          </cell>
          <cell r="U4661">
            <v>6000</v>
          </cell>
          <cell r="W4661">
            <v>6000</v>
          </cell>
        </row>
        <row r="4662">
          <cell r="P4662" t="str">
            <v>___</v>
          </cell>
          <cell r="Q4662" t="str">
            <v/>
          </cell>
          <cell r="T4662">
            <v>0</v>
          </cell>
          <cell r="U4662">
            <v>0</v>
          </cell>
          <cell r="W4662">
            <v>0</v>
          </cell>
        </row>
        <row r="4663">
          <cell r="P4663" t="str">
            <v>___</v>
          </cell>
          <cell r="Q4663" t="str">
            <v/>
          </cell>
          <cell r="T4663">
            <v>0</v>
          </cell>
          <cell r="U4663">
            <v>0</v>
          </cell>
          <cell r="W4663">
            <v>0</v>
          </cell>
        </row>
        <row r="4664">
          <cell r="P4664" t="str">
            <v>J002___4</v>
          </cell>
          <cell r="Q4664" t="str">
            <v>J0044000</v>
          </cell>
          <cell r="T4664">
            <v>400</v>
          </cell>
          <cell r="U4664">
            <v>400</v>
          </cell>
          <cell r="W4664">
            <v>400</v>
          </cell>
        </row>
        <row r="4665">
          <cell r="P4665" t="str">
            <v>J002___4</v>
          </cell>
          <cell r="Q4665" t="str">
            <v>J0044200</v>
          </cell>
          <cell r="T4665">
            <v>300</v>
          </cell>
          <cell r="U4665">
            <v>300</v>
          </cell>
          <cell r="W4665">
            <v>300</v>
          </cell>
        </row>
        <row r="4666">
          <cell r="P4666" t="str">
            <v>J002___4</v>
          </cell>
          <cell r="Q4666" t="str">
            <v>J0044300</v>
          </cell>
          <cell r="T4666">
            <v>5000</v>
          </cell>
          <cell r="U4666">
            <v>5000</v>
          </cell>
          <cell r="W4666">
            <v>5000</v>
          </cell>
        </row>
        <row r="4667">
          <cell r="P4667" t="str">
            <v>J002___4</v>
          </cell>
          <cell r="Q4667" t="str">
            <v>J0044301</v>
          </cell>
          <cell r="T4667">
            <v>350</v>
          </cell>
          <cell r="U4667">
            <v>350</v>
          </cell>
          <cell r="W4667">
            <v>350</v>
          </cell>
        </row>
        <row r="4668">
          <cell r="P4668" t="str">
            <v>J002___4</v>
          </cell>
          <cell r="Q4668" t="str">
            <v>J0044400</v>
          </cell>
          <cell r="T4668">
            <v>3500</v>
          </cell>
          <cell r="U4668">
            <v>3500</v>
          </cell>
          <cell r="W4668">
            <v>3500</v>
          </cell>
        </row>
        <row r="4669">
          <cell r="P4669" t="str">
            <v>J002___4</v>
          </cell>
          <cell r="Q4669" t="str">
            <v>J0044500</v>
          </cell>
          <cell r="T4669">
            <v>10600</v>
          </cell>
          <cell r="U4669">
            <v>10600</v>
          </cell>
          <cell r="W4669">
            <v>10600</v>
          </cell>
        </row>
        <row r="4670">
          <cell r="P4670" t="str">
            <v>J002___4</v>
          </cell>
          <cell r="Q4670" t="str">
            <v>J0044600</v>
          </cell>
          <cell r="T4670">
            <v>2000</v>
          </cell>
          <cell r="U4670">
            <v>2000</v>
          </cell>
          <cell r="W4670">
            <v>2000</v>
          </cell>
        </row>
        <row r="4671">
          <cell r="P4671" t="str">
            <v>J002___4</v>
          </cell>
          <cell r="Q4671" t="str">
            <v>J0044700</v>
          </cell>
          <cell r="T4671">
            <v>1750</v>
          </cell>
          <cell r="U4671">
            <v>1750</v>
          </cell>
          <cell r="W4671">
            <v>1750</v>
          </cell>
        </row>
        <row r="4672">
          <cell r="P4672" t="str">
            <v>___</v>
          </cell>
          <cell r="Q4672" t="str">
            <v/>
          </cell>
          <cell r="T4672">
            <v>0</v>
          </cell>
          <cell r="U4672">
            <v>0</v>
          </cell>
          <cell r="W4672">
            <v>0</v>
          </cell>
        </row>
        <row r="4673">
          <cell r="P4673" t="str">
            <v>___</v>
          </cell>
          <cell r="Q4673" t="str">
            <v/>
          </cell>
          <cell r="T4673">
            <v>0</v>
          </cell>
          <cell r="U4673">
            <v>0</v>
          </cell>
          <cell r="W4673">
            <v>0</v>
          </cell>
        </row>
        <row r="4674">
          <cell r="P4674" t="str">
            <v>J002___5</v>
          </cell>
          <cell r="Q4674" t="str">
            <v>J0045500</v>
          </cell>
          <cell r="T4674">
            <v>23425000</v>
          </cell>
          <cell r="U4674">
            <v>23821900</v>
          </cell>
          <cell r="W4674">
            <v>24893900</v>
          </cell>
        </row>
        <row r="4675">
          <cell r="P4675" t="str">
            <v>___</v>
          </cell>
          <cell r="Q4675" t="str">
            <v/>
          </cell>
          <cell r="T4675">
            <v>0</v>
          </cell>
          <cell r="U4675">
            <v>0</v>
          </cell>
          <cell r="W4675">
            <v>0</v>
          </cell>
        </row>
        <row r="4676">
          <cell r="P4676" t="str">
            <v>___</v>
          </cell>
          <cell r="Q4676" t="str">
            <v/>
          </cell>
          <cell r="T4676">
            <v>0</v>
          </cell>
          <cell r="U4676">
            <v>0</v>
          </cell>
          <cell r="W4676">
            <v>0</v>
          </cell>
        </row>
        <row r="4677">
          <cell r="P4677" t="str">
            <v>___</v>
          </cell>
          <cell r="Q4677" t="str">
            <v/>
          </cell>
          <cell r="T4677">
            <v>0</v>
          </cell>
          <cell r="U4677">
            <v>0</v>
          </cell>
          <cell r="W4677">
            <v>0</v>
          </cell>
        </row>
        <row r="4678">
          <cell r="P4678" t="str">
            <v>___</v>
          </cell>
          <cell r="Q4678" t="str">
            <v/>
          </cell>
          <cell r="T4678">
            <v>0</v>
          </cell>
          <cell r="U4678">
            <v>0</v>
          </cell>
          <cell r="W4678">
            <v>0</v>
          </cell>
        </row>
        <row r="4679">
          <cell r="P4679" t="str">
            <v>___</v>
          </cell>
          <cell r="Q4679" t="str">
            <v/>
          </cell>
          <cell r="T4679">
            <v>0</v>
          </cell>
          <cell r="U4679">
            <v>0</v>
          </cell>
          <cell r="W4679">
            <v>0</v>
          </cell>
        </row>
        <row r="4680">
          <cell r="P4680" t="str">
            <v>J002___8</v>
          </cell>
          <cell r="Q4680" t="str">
            <v>J0048001</v>
          </cell>
          <cell r="T4680">
            <v>23425000</v>
          </cell>
          <cell r="U4680">
            <v>23821900</v>
          </cell>
          <cell r="W4680">
            <v>24893900</v>
          </cell>
        </row>
        <row r="4681">
          <cell r="P4681" t="str">
            <v>J002___8</v>
          </cell>
          <cell r="Q4681" t="str">
            <v>J0048003</v>
          </cell>
          <cell r="T4681">
            <v>315610</v>
          </cell>
          <cell r="U4681">
            <v>315610</v>
          </cell>
          <cell r="W4681">
            <v>294250</v>
          </cell>
        </row>
        <row r="4682">
          <cell r="P4682" t="str">
            <v>___</v>
          </cell>
          <cell r="Q4682" t="str">
            <v/>
          </cell>
          <cell r="T4682">
            <v>0</v>
          </cell>
          <cell r="U4682">
            <v>0</v>
          </cell>
          <cell r="W4682">
            <v>0</v>
          </cell>
        </row>
        <row r="4683">
          <cell r="P4683" t="str">
            <v>___</v>
          </cell>
          <cell r="Q4683" t="str">
            <v/>
          </cell>
          <cell r="T4683">
            <v>0</v>
          </cell>
          <cell r="U4683">
            <v>0</v>
          </cell>
          <cell r="W4683">
            <v>0</v>
          </cell>
        </row>
        <row r="4684">
          <cell r="P4684" t="str">
            <v>___</v>
          </cell>
          <cell r="Q4684" t="str">
            <v/>
          </cell>
          <cell r="T4684">
            <v>0</v>
          </cell>
          <cell r="U4684">
            <v>0</v>
          </cell>
          <cell r="W4684">
            <v>0</v>
          </cell>
        </row>
        <row r="4685">
          <cell r="P4685" t="str">
            <v>___</v>
          </cell>
          <cell r="Q4685" t="str">
            <v/>
          </cell>
          <cell r="T4685">
            <v>0</v>
          </cell>
          <cell r="U4685">
            <v>0</v>
          </cell>
          <cell r="W4685">
            <v>0</v>
          </cell>
        </row>
        <row r="4686">
          <cell r="P4686" t="str">
            <v>___</v>
          </cell>
          <cell r="Q4686" t="str">
            <v/>
          </cell>
          <cell r="T4686">
            <v>0</v>
          </cell>
          <cell r="U4686">
            <v>0</v>
          </cell>
          <cell r="W4686">
            <v>0</v>
          </cell>
        </row>
        <row r="4687">
          <cell r="P4687" t="str">
            <v>___</v>
          </cell>
          <cell r="Q4687" t="str">
            <v/>
          </cell>
          <cell r="T4687">
            <v>0</v>
          </cell>
          <cell r="U4687">
            <v>0</v>
          </cell>
          <cell r="W4687">
            <v>0</v>
          </cell>
        </row>
        <row r="4688">
          <cell r="P4688" t="str">
            <v>J002___1</v>
          </cell>
          <cell r="Q4688" t="str">
            <v>J0041005</v>
          </cell>
          <cell r="T4688">
            <v>4060</v>
          </cell>
          <cell r="U4688">
            <v>4130</v>
          </cell>
          <cell r="W4688">
            <v>4130</v>
          </cell>
        </row>
        <row r="4689">
          <cell r="P4689" t="str">
            <v>___</v>
          </cell>
          <cell r="Q4689" t="str">
            <v/>
          </cell>
          <cell r="T4689">
            <v>0</v>
          </cell>
          <cell r="U4689">
            <v>0</v>
          </cell>
          <cell r="W4689">
            <v>0</v>
          </cell>
        </row>
        <row r="4690">
          <cell r="P4690" t="str">
            <v>___</v>
          </cell>
          <cell r="Q4690" t="str">
            <v/>
          </cell>
          <cell r="T4690">
            <v>0</v>
          </cell>
          <cell r="U4690">
            <v>0</v>
          </cell>
          <cell r="W4690">
            <v>0</v>
          </cell>
        </row>
        <row r="4691">
          <cell r="P4691" t="str">
            <v>J002___4</v>
          </cell>
          <cell r="Q4691" t="str">
            <v>J0044501</v>
          </cell>
          <cell r="T4691">
            <v>3960</v>
          </cell>
          <cell r="U4691">
            <v>3960</v>
          </cell>
          <cell r="W4691">
            <v>3960</v>
          </cell>
        </row>
        <row r="4692">
          <cell r="P4692" t="str">
            <v>J002___4</v>
          </cell>
          <cell r="Q4692" t="str">
            <v>J0044502</v>
          </cell>
          <cell r="T4692">
            <v>24870</v>
          </cell>
          <cell r="U4692">
            <v>24870</v>
          </cell>
          <cell r="W4692">
            <v>23510</v>
          </cell>
        </row>
        <row r="4693">
          <cell r="P4693" t="str">
            <v>J002___4</v>
          </cell>
          <cell r="Q4693" t="str">
            <v>J0044503</v>
          </cell>
          <cell r="T4693">
            <v>70</v>
          </cell>
          <cell r="U4693">
            <v>80</v>
          </cell>
          <cell r="W4693">
            <v>80</v>
          </cell>
        </row>
        <row r="4694">
          <cell r="P4694" t="str">
            <v>___</v>
          </cell>
          <cell r="Q4694" t="str">
            <v/>
          </cell>
          <cell r="T4694">
            <v>0</v>
          </cell>
          <cell r="U4694">
            <v>0</v>
          </cell>
          <cell r="W4694">
            <v>0</v>
          </cell>
        </row>
        <row r="4695">
          <cell r="P4695" t="str">
            <v>___</v>
          </cell>
          <cell r="Q4695" t="str">
            <v/>
          </cell>
          <cell r="T4695">
            <v>0</v>
          </cell>
          <cell r="U4695">
            <v>0</v>
          </cell>
          <cell r="W4695">
            <v>0</v>
          </cell>
        </row>
        <row r="4696">
          <cell r="P4696" t="str">
            <v>J002___6</v>
          </cell>
          <cell r="Q4696" t="str">
            <v>J0046000</v>
          </cell>
          <cell r="T4696">
            <v>267800</v>
          </cell>
          <cell r="U4696">
            <v>257400</v>
          </cell>
          <cell r="W4696">
            <v>273600</v>
          </cell>
        </row>
        <row r="4697">
          <cell r="P4697" t="str">
            <v>___</v>
          </cell>
          <cell r="Q4697" t="str">
            <v/>
          </cell>
          <cell r="T4697">
            <v>0</v>
          </cell>
          <cell r="U4697">
            <v>0</v>
          </cell>
          <cell r="W4697">
            <v>0</v>
          </cell>
        </row>
        <row r="4698">
          <cell r="P4698" t="str">
            <v>___</v>
          </cell>
          <cell r="T4698">
            <v>0</v>
          </cell>
          <cell r="U4698">
            <v>0</v>
          </cell>
          <cell r="W4698">
            <v>0</v>
          </cell>
        </row>
        <row r="4699">
          <cell r="P4699" t="str">
            <v>___</v>
          </cell>
          <cell r="T4699">
            <v>0</v>
          </cell>
          <cell r="U4699">
            <v>0</v>
          </cell>
          <cell r="W4699">
            <v>0</v>
          </cell>
        </row>
        <row r="4700">
          <cell r="P4700" t="str">
            <v>___</v>
          </cell>
          <cell r="T4700">
            <v>0</v>
          </cell>
          <cell r="U4700">
            <v>0</v>
          </cell>
          <cell r="W4700">
            <v>0</v>
          </cell>
        </row>
        <row r="4701">
          <cell r="P4701" t="str">
            <v>___</v>
          </cell>
          <cell r="T4701">
            <v>0</v>
          </cell>
          <cell r="U4701">
            <v>0</v>
          </cell>
          <cell r="W4701">
            <v>0</v>
          </cell>
        </row>
        <row r="4702">
          <cell r="P4702" t="str">
            <v>___</v>
          </cell>
          <cell r="T4702">
            <v>0</v>
          </cell>
          <cell r="U4702">
            <v>0</v>
          </cell>
          <cell r="W4702">
            <v>0</v>
          </cell>
        </row>
        <row r="4703">
          <cell r="P4703" t="str">
            <v>___H</v>
          </cell>
          <cell r="T4703">
            <v>0</v>
          </cell>
          <cell r="U4703">
            <v>0</v>
          </cell>
          <cell r="W4703">
            <v>0</v>
          </cell>
        </row>
        <row r="4704">
          <cell r="P4704" t="str">
            <v>___B</v>
          </cell>
          <cell r="T4704">
            <v>0</v>
          </cell>
          <cell r="U4704">
            <v>0</v>
          </cell>
          <cell r="W4704">
            <v>0</v>
          </cell>
        </row>
        <row r="4705">
          <cell r="P4705" t="str">
            <v>___L</v>
          </cell>
          <cell r="T4705" t="str">
            <v>Original</v>
          </cell>
          <cell r="U4705" t="str">
            <v>Revised</v>
          </cell>
          <cell r="W4705" t="str">
            <v>Original</v>
          </cell>
        </row>
        <row r="4706">
          <cell r="P4706" t="str">
            <v>___C</v>
          </cell>
          <cell r="T4706" t="str">
            <v>2012/13</v>
          </cell>
          <cell r="U4706" t="str">
            <v>2012/13</v>
          </cell>
          <cell r="W4706" t="str">
            <v>2013/14</v>
          </cell>
        </row>
        <row r="4707">
          <cell r="P4707" t="str">
            <v>___</v>
          </cell>
          <cell r="T4707">
            <v>0</v>
          </cell>
          <cell r="U4707">
            <v>0</v>
          </cell>
          <cell r="W4707">
            <v>0</v>
          </cell>
        </row>
        <row r="4708">
          <cell r="P4708" t="str">
            <v>___K</v>
          </cell>
          <cell r="T4708">
            <v>0</v>
          </cell>
          <cell r="U4708">
            <v>0</v>
          </cell>
          <cell r="W4708">
            <v>0</v>
          </cell>
        </row>
        <row r="4709">
          <cell r="P4709" t="str">
            <v>___</v>
          </cell>
          <cell r="T4709">
            <v>0</v>
          </cell>
          <cell r="U4709">
            <v>0</v>
          </cell>
          <cell r="W4709">
            <v>0</v>
          </cell>
        </row>
        <row r="4710">
          <cell r="P4710" t="str">
            <v>___</v>
          </cell>
          <cell r="T4710">
            <v>0</v>
          </cell>
          <cell r="U4710">
            <v>0</v>
          </cell>
          <cell r="W4710">
            <v>0</v>
          </cell>
        </row>
        <row r="4711">
          <cell r="P4711" t="str">
            <v>K001___1</v>
          </cell>
          <cell r="Q4711" t="str">
            <v>K1001000</v>
          </cell>
          <cell r="T4711">
            <v>890000</v>
          </cell>
          <cell r="U4711">
            <v>825000</v>
          </cell>
          <cell r="W4711">
            <v>925600</v>
          </cell>
        </row>
        <row r="4712">
          <cell r="P4712" t="str">
            <v>K001___1</v>
          </cell>
          <cell r="Q4712" t="str">
            <v>K1001010</v>
          </cell>
          <cell r="T4712">
            <v>0</v>
          </cell>
          <cell r="U4712">
            <v>0</v>
          </cell>
          <cell r="W4712">
            <v>0</v>
          </cell>
        </row>
        <row r="4713">
          <cell r="P4713" t="str">
            <v>___</v>
          </cell>
          <cell r="Q4713" t="str">
            <v/>
          </cell>
          <cell r="T4713">
            <v>0</v>
          </cell>
          <cell r="U4713">
            <v>0</v>
          </cell>
          <cell r="W4713">
            <v>0</v>
          </cell>
        </row>
        <row r="4714">
          <cell r="P4714" t="str">
            <v>___</v>
          </cell>
          <cell r="Q4714" t="str">
            <v/>
          </cell>
          <cell r="T4714">
            <v>0</v>
          </cell>
          <cell r="U4714">
            <v>0</v>
          </cell>
          <cell r="W4714">
            <v>0</v>
          </cell>
        </row>
        <row r="4715">
          <cell r="P4715" t="str">
            <v>K001___3</v>
          </cell>
          <cell r="Q4715" t="str">
            <v>K1003100</v>
          </cell>
          <cell r="T4715">
            <v>1400</v>
          </cell>
          <cell r="U4715">
            <v>1400</v>
          </cell>
          <cell r="W4715">
            <v>1400</v>
          </cell>
        </row>
        <row r="4716">
          <cell r="P4716" t="str">
            <v>K001___3</v>
          </cell>
          <cell r="Q4716" t="str">
            <v>K1003101</v>
          </cell>
          <cell r="T4716">
            <v>400</v>
          </cell>
          <cell r="U4716">
            <v>400</v>
          </cell>
          <cell r="W4716">
            <v>400</v>
          </cell>
        </row>
        <row r="4717">
          <cell r="P4717" t="str">
            <v>___</v>
          </cell>
          <cell r="Q4717" t="str">
            <v/>
          </cell>
          <cell r="T4717">
            <v>0</v>
          </cell>
          <cell r="U4717">
            <v>0</v>
          </cell>
          <cell r="W4717">
            <v>0</v>
          </cell>
        </row>
        <row r="4718">
          <cell r="P4718" t="str">
            <v>___</v>
          </cell>
          <cell r="Q4718" t="str">
            <v/>
          </cell>
          <cell r="T4718">
            <v>0</v>
          </cell>
          <cell r="U4718">
            <v>0</v>
          </cell>
          <cell r="W4718">
            <v>0</v>
          </cell>
        </row>
        <row r="4719">
          <cell r="P4719" t="str">
            <v>K001___4</v>
          </cell>
          <cell r="Q4719" t="str">
            <v>K1004000</v>
          </cell>
          <cell r="T4719">
            <v>4500</v>
          </cell>
          <cell r="U4719">
            <v>4500</v>
          </cell>
          <cell r="W4719">
            <v>4500</v>
          </cell>
        </row>
        <row r="4720">
          <cell r="P4720" t="str">
            <v>K001___4</v>
          </cell>
          <cell r="Q4720" t="str">
            <v>K1004100</v>
          </cell>
          <cell r="T4720">
            <v>300</v>
          </cell>
          <cell r="U4720">
            <v>300</v>
          </cell>
          <cell r="W4720">
            <v>300</v>
          </cell>
        </row>
        <row r="4721">
          <cell r="P4721" t="str">
            <v>K001___4</v>
          </cell>
          <cell r="Q4721" t="str">
            <v>K1004200</v>
          </cell>
          <cell r="T4721">
            <v>4880</v>
          </cell>
          <cell r="U4721">
            <v>4880</v>
          </cell>
          <cell r="W4721">
            <v>4880</v>
          </cell>
        </row>
        <row r="4722">
          <cell r="P4722" t="str">
            <v>K001___4</v>
          </cell>
          <cell r="Q4722" t="str">
            <v>K1004300</v>
          </cell>
          <cell r="T4722">
            <v>1700</v>
          </cell>
          <cell r="U4722">
            <v>1700</v>
          </cell>
          <cell r="W4722">
            <v>1700</v>
          </cell>
        </row>
        <row r="4723">
          <cell r="P4723" t="str">
            <v>K001___4</v>
          </cell>
          <cell r="Q4723" t="str">
            <v>K1004301</v>
          </cell>
          <cell r="T4723">
            <v>1000</v>
          </cell>
          <cell r="U4723">
            <v>1000</v>
          </cell>
          <cell r="W4723">
            <v>1000</v>
          </cell>
        </row>
        <row r="4724">
          <cell r="P4724" t="str">
            <v>K001___4</v>
          </cell>
          <cell r="Q4724" t="str">
            <v>K1004400</v>
          </cell>
          <cell r="T4724">
            <v>4500</v>
          </cell>
          <cell r="U4724">
            <v>4500</v>
          </cell>
          <cell r="W4724">
            <v>4500</v>
          </cell>
        </row>
        <row r="4725">
          <cell r="P4725" t="str">
            <v>K001___4</v>
          </cell>
          <cell r="Q4725" t="str">
            <v>K1004500</v>
          </cell>
          <cell r="T4725">
            <v>300</v>
          </cell>
          <cell r="U4725">
            <v>300</v>
          </cell>
          <cell r="W4725">
            <v>300</v>
          </cell>
        </row>
        <row r="4726">
          <cell r="P4726" t="str">
            <v>K001___4</v>
          </cell>
          <cell r="Q4726" t="str">
            <v>K1004600</v>
          </cell>
          <cell r="T4726">
            <v>1500</v>
          </cell>
          <cell r="U4726">
            <v>1500</v>
          </cell>
          <cell r="W4726">
            <v>1500</v>
          </cell>
        </row>
        <row r="4727">
          <cell r="P4727" t="str">
            <v>K001___4</v>
          </cell>
          <cell r="Q4727" t="str">
            <v>K1004700</v>
          </cell>
          <cell r="T4727">
            <v>0</v>
          </cell>
          <cell r="U4727">
            <v>0</v>
          </cell>
          <cell r="W4727">
            <v>0</v>
          </cell>
        </row>
        <row r="4728">
          <cell r="P4728" t="str">
            <v>___</v>
          </cell>
          <cell r="Q4728" t="str">
            <v/>
          </cell>
          <cell r="T4728">
            <v>0</v>
          </cell>
          <cell r="U4728">
            <v>0</v>
          </cell>
          <cell r="W4728">
            <v>0</v>
          </cell>
        </row>
        <row r="4729">
          <cell r="P4729" t="str">
            <v>___</v>
          </cell>
          <cell r="Q4729" t="str">
            <v/>
          </cell>
          <cell r="T4729">
            <v>0</v>
          </cell>
          <cell r="U4729">
            <v>0</v>
          </cell>
          <cell r="W4729">
            <v>0</v>
          </cell>
        </row>
        <row r="4730">
          <cell r="P4730" t="str">
            <v>___</v>
          </cell>
          <cell r="Q4730" t="str">
            <v/>
          </cell>
          <cell r="T4730">
            <v>0</v>
          </cell>
          <cell r="U4730">
            <v>0</v>
          </cell>
          <cell r="W4730">
            <v>0</v>
          </cell>
        </row>
        <row r="4731">
          <cell r="P4731" t="str">
            <v>___</v>
          </cell>
          <cell r="Q4731" t="str">
            <v/>
          </cell>
          <cell r="T4731">
            <v>0</v>
          </cell>
          <cell r="U4731">
            <v>0</v>
          </cell>
          <cell r="W4731">
            <v>0</v>
          </cell>
        </row>
        <row r="4732">
          <cell r="P4732" t="str">
            <v>___</v>
          </cell>
          <cell r="Q4732" t="str">
            <v/>
          </cell>
          <cell r="T4732">
            <v>0</v>
          </cell>
          <cell r="U4732">
            <v>0</v>
          </cell>
          <cell r="W4732">
            <v>0</v>
          </cell>
        </row>
        <row r="4733">
          <cell r="P4733" t="str">
            <v>K001f___8</v>
          </cell>
          <cell r="Q4733" t="str">
            <v>K1008200</v>
          </cell>
          <cell r="T4733">
            <v>44000</v>
          </cell>
          <cell r="U4733">
            <v>48000</v>
          </cell>
          <cell r="W4733">
            <v>48000</v>
          </cell>
        </row>
        <row r="4734">
          <cell r="P4734" t="str">
            <v>___</v>
          </cell>
          <cell r="Q4734" t="str">
            <v/>
          </cell>
          <cell r="T4734">
            <v>0</v>
          </cell>
          <cell r="U4734">
            <v>0</v>
          </cell>
          <cell r="W4734">
            <v>0</v>
          </cell>
        </row>
        <row r="4735">
          <cell r="P4735" t="str">
            <v>___</v>
          </cell>
          <cell r="Q4735" t="str">
            <v/>
          </cell>
          <cell r="T4735">
            <v>0</v>
          </cell>
          <cell r="U4735">
            <v>0</v>
          </cell>
          <cell r="W4735">
            <v>0</v>
          </cell>
        </row>
        <row r="4736">
          <cell r="P4736" t="str">
            <v>___</v>
          </cell>
          <cell r="Q4736" t="str">
            <v/>
          </cell>
          <cell r="T4736">
            <v>0</v>
          </cell>
          <cell r="U4736">
            <v>0</v>
          </cell>
          <cell r="W4736">
            <v>0</v>
          </cell>
        </row>
        <row r="4738">
          <cell r="P4738" t="str">
            <v>___</v>
          </cell>
          <cell r="Q4738" t="str">
            <v/>
          </cell>
          <cell r="T4738">
            <v>0</v>
          </cell>
          <cell r="U4738">
            <v>0</v>
          </cell>
          <cell r="W4738">
            <v>0</v>
          </cell>
        </row>
        <row r="4739">
          <cell r="P4739" t="str">
            <v>___</v>
          </cell>
          <cell r="Q4739" t="str">
            <v/>
          </cell>
          <cell r="T4739">
            <v>0</v>
          </cell>
          <cell r="U4739">
            <v>0</v>
          </cell>
          <cell r="W4739">
            <v>0</v>
          </cell>
        </row>
        <row r="4740">
          <cell r="P4740" t="str">
            <v>K001___1</v>
          </cell>
          <cell r="Q4740" t="str">
            <v>K1001005</v>
          </cell>
          <cell r="T4740">
            <v>9120</v>
          </cell>
          <cell r="U4740">
            <v>9290</v>
          </cell>
          <cell r="W4740">
            <v>9290</v>
          </cell>
        </row>
        <row r="4741">
          <cell r="P4741" t="str">
            <v>___</v>
          </cell>
          <cell r="Q4741" t="str">
            <v/>
          </cell>
          <cell r="T4741">
            <v>0</v>
          </cell>
          <cell r="U4741">
            <v>0</v>
          </cell>
          <cell r="W4741">
            <v>0</v>
          </cell>
        </row>
        <row r="4742">
          <cell r="P4742" t="str">
            <v>___</v>
          </cell>
          <cell r="Q4742" t="str">
            <v/>
          </cell>
          <cell r="T4742">
            <v>0</v>
          </cell>
          <cell r="U4742">
            <v>0</v>
          </cell>
          <cell r="W4742">
            <v>0</v>
          </cell>
        </row>
        <row r="4743">
          <cell r="P4743" t="str">
            <v>K001___4</v>
          </cell>
          <cell r="Q4743" t="str">
            <v>K1004501</v>
          </cell>
          <cell r="T4743">
            <v>14040</v>
          </cell>
          <cell r="U4743">
            <v>14040</v>
          </cell>
          <cell r="W4743">
            <v>14040</v>
          </cell>
        </row>
        <row r="4744">
          <cell r="P4744" t="str">
            <v>K001___4</v>
          </cell>
          <cell r="Q4744" t="str">
            <v>K1004502</v>
          </cell>
          <cell r="T4744">
            <v>20550</v>
          </cell>
          <cell r="U4744">
            <v>20550</v>
          </cell>
          <cell r="W4744">
            <v>19420</v>
          </cell>
        </row>
        <row r="4745">
          <cell r="P4745" t="str">
            <v>K001___4</v>
          </cell>
          <cell r="Q4745" t="str">
            <v>K1004503</v>
          </cell>
          <cell r="T4745">
            <v>3190</v>
          </cell>
          <cell r="U4745">
            <v>3830</v>
          </cell>
          <cell r="W4745">
            <v>3830</v>
          </cell>
        </row>
        <row r="4746">
          <cell r="P4746" t="str">
            <v>___</v>
          </cell>
          <cell r="Q4746" t="str">
            <v/>
          </cell>
          <cell r="T4746">
            <v>0</v>
          </cell>
          <cell r="U4746">
            <v>0</v>
          </cell>
          <cell r="W4746">
            <v>0</v>
          </cell>
        </row>
        <row r="4747">
          <cell r="P4747" t="str">
            <v>___</v>
          </cell>
          <cell r="Q4747" t="str">
            <v/>
          </cell>
          <cell r="T4747">
            <v>0</v>
          </cell>
          <cell r="U4747">
            <v>0</v>
          </cell>
          <cell r="W4747">
            <v>0</v>
          </cell>
        </row>
        <row r="4748">
          <cell r="P4748" t="str">
            <v>K001___6</v>
          </cell>
          <cell r="Q4748" t="str">
            <v>K1006000</v>
          </cell>
          <cell r="T4748">
            <v>290400</v>
          </cell>
          <cell r="U4748">
            <v>256610</v>
          </cell>
          <cell r="W4748">
            <v>266800</v>
          </cell>
        </row>
        <row r="4749">
          <cell r="P4749" t="str">
            <v>___</v>
          </cell>
          <cell r="Q4749" t="str">
            <v/>
          </cell>
          <cell r="T4749">
            <v>0</v>
          </cell>
          <cell r="U4749">
            <v>0</v>
          </cell>
          <cell r="W4749">
            <v>0</v>
          </cell>
        </row>
        <row r="4750">
          <cell r="P4750" t="str">
            <v>___</v>
          </cell>
          <cell r="Q4750" t="str">
            <v/>
          </cell>
          <cell r="T4750">
            <v>0</v>
          </cell>
          <cell r="U4750">
            <v>0</v>
          </cell>
          <cell r="W4750">
            <v>0</v>
          </cell>
        </row>
        <row r="4751">
          <cell r="P4751" t="str">
            <v>K001___7</v>
          </cell>
          <cell r="Q4751" t="str">
            <v>K1007000</v>
          </cell>
          <cell r="T4751">
            <v>115200</v>
          </cell>
          <cell r="U4751">
            <v>114300</v>
          </cell>
          <cell r="W4751">
            <v>92100</v>
          </cell>
        </row>
        <row r="4752">
          <cell r="P4752" t="str">
            <v>___</v>
          </cell>
          <cell r="Q4752" t="str">
            <v/>
          </cell>
          <cell r="T4752">
            <v>0</v>
          </cell>
          <cell r="U4752">
            <v>0</v>
          </cell>
          <cell r="W4752">
            <v>0</v>
          </cell>
        </row>
        <row r="4753">
          <cell r="P4753" t="str">
            <v>___</v>
          </cell>
          <cell r="Q4753" t="str">
            <v/>
          </cell>
          <cell r="T4753">
            <v>0</v>
          </cell>
          <cell r="U4753">
            <v>0</v>
          </cell>
          <cell r="W4753">
            <v>0</v>
          </cell>
        </row>
        <row r="4754">
          <cell r="P4754" t="str">
            <v>K001___8</v>
          </cell>
          <cell r="Q4754" t="str">
            <v>K1008500</v>
          </cell>
          <cell r="T4754">
            <v>1318980</v>
          </cell>
          <cell r="U4754">
            <v>1216100</v>
          </cell>
          <cell r="W4754">
            <v>1303560</v>
          </cell>
        </row>
        <row r="4755">
          <cell r="P4755" t="str">
            <v>K001___8</v>
          </cell>
          <cell r="Q4755" t="str">
            <v>K1008600</v>
          </cell>
          <cell r="T4755">
            <v>0</v>
          </cell>
          <cell r="U4755">
            <v>0</v>
          </cell>
          <cell r="W4755">
            <v>0</v>
          </cell>
        </row>
        <row r="4756">
          <cell r="P4756" t="str">
            <v>___</v>
          </cell>
          <cell r="T4756">
            <v>0</v>
          </cell>
          <cell r="U4756">
            <v>0</v>
          </cell>
          <cell r="W4756">
            <v>0</v>
          </cell>
        </row>
        <row r="4757">
          <cell r="P4757" t="str">
            <v>___</v>
          </cell>
          <cell r="T4757">
            <v>0</v>
          </cell>
          <cell r="U4757">
            <v>0</v>
          </cell>
          <cell r="W4757">
            <v>0</v>
          </cell>
        </row>
        <row r="4758">
          <cell r="P4758" t="str">
            <v>___</v>
          </cell>
          <cell r="T4758">
            <v>0</v>
          </cell>
          <cell r="U4758">
            <v>0</v>
          </cell>
          <cell r="W4758">
            <v>0</v>
          </cell>
        </row>
        <row r="4759">
          <cell r="P4759" t="str">
            <v>___</v>
          </cell>
          <cell r="T4759">
            <v>0</v>
          </cell>
          <cell r="U4759">
            <v>0</v>
          </cell>
          <cell r="W4759">
            <v>0</v>
          </cell>
        </row>
        <row r="4760">
          <cell r="P4760" t="str">
            <v>___</v>
          </cell>
          <cell r="T4760">
            <v>0</v>
          </cell>
          <cell r="U4760">
            <v>0</v>
          </cell>
          <cell r="W4760">
            <v>0</v>
          </cell>
        </row>
        <row r="4761">
          <cell r="P4761" t="str">
            <v>___</v>
          </cell>
          <cell r="T4761">
            <v>0</v>
          </cell>
          <cell r="U4761">
            <v>0</v>
          </cell>
          <cell r="W4761">
            <v>0</v>
          </cell>
        </row>
        <row r="4762">
          <cell r="P4762" t="str">
            <v>___H</v>
          </cell>
          <cell r="T4762">
            <v>0</v>
          </cell>
          <cell r="U4762">
            <v>0</v>
          </cell>
          <cell r="W4762">
            <v>0</v>
          </cell>
        </row>
        <row r="4763">
          <cell r="P4763" t="str">
            <v>___B</v>
          </cell>
          <cell r="T4763">
            <v>0</v>
          </cell>
          <cell r="U4763">
            <v>0</v>
          </cell>
          <cell r="W4763">
            <v>0</v>
          </cell>
        </row>
        <row r="4764">
          <cell r="P4764" t="str">
            <v>___L</v>
          </cell>
          <cell r="T4764" t="str">
            <v>Original</v>
          </cell>
          <cell r="U4764" t="str">
            <v>Revised</v>
          </cell>
          <cell r="W4764" t="str">
            <v>Original</v>
          </cell>
        </row>
        <row r="4765">
          <cell r="P4765" t="str">
            <v>___C</v>
          </cell>
          <cell r="T4765" t="str">
            <v>2012/13</v>
          </cell>
          <cell r="U4765" t="str">
            <v>2012/13</v>
          </cell>
          <cell r="W4765" t="str">
            <v>2013/14</v>
          </cell>
        </row>
        <row r="4766">
          <cell r="P4766" t="str">
            <v>___</v>
          </cell>
          <cell r="T4766">
            <v>0</v>
          </cell>
          <cell r="U4766">
            <v>0</v>
          </cell>
          <cell r="W4766">
            <v>0</v>
          </cell>
        </row>
        <row r="4767">
          <cell r="T4767">
            <v>0</v>
          </cell>
          <cell r="U4767">
            <v>0</v>
          </cell>
          <cell r="W4767">
            <v>0</v>
          </cell>
        </row>
        <row r="4768">
          <cell r="P4768" t="str">
            <v>___</v>
          </cell>
          <cell r="T4768">
            <v>0</v>
          </cell>
          <cell r="U4768">
            <v>0</v>
          </cell>
          <cell r="W4768">
            <v>0</v>
          </cell>
        </row>
        <row r="4769">
          <cell r="P4769" t="str">
            <v>___</v>
          </cell>
          <cell r="T4769">
            <v>0</v>
          </cell>
          <cell r="U4769">
            <v>0</v>
          </cell>
          <cell r="W4769">
            <v>0</v>
          </cell>
        </row>
        <row r="4770">
          <cell r="P4770" t="str">
            <v>K001b___1</v>
          </cell>
          <cell r="Q4770" t="str">
            <v>K1301000</v>
          </cell>
          <cell r="T4770">
            <v>423000</v>
          </cell>
          <cell r="U4770">
            <v>358000</v>
          </cell>
          <cell r="W4770">
            <v>447500</v>
          </cell>
        </row>
        <row r="4771">
          <cell r="P4771" t="str">
            <v>___</v>
          </cell>
          <cell r="Q4771" t="str">
            <v/>
          </cell>
          <cell r="T4771">
            <v>0</v>
          </cell>
          <cell r="U4771">
            <v>0</v>
          </cell>
          <cell r="W4771">
            <v>0</v>
          </cell>
        </row>
        <row r="4772">
          <cell r="P4772" t="str">
            <v>___</v>
          </cell>
          <cell r="Q4772" t="str">
            <v/>
          </cell>
          <cell r="T4772">
            <v>0</v>
          </cell>
          <cell r="U4772">
            <v>0</v>
          </cell>
          <cell r="W4772">
            <v>0</v>
          </cell>
        </row>
        <row r="4773">
          <cell r="P4773" t="str">
            <v>K001b___3</v>
          </cell>
          <cell r="Q4773" t="str">
            <v>K1303100</v>
          </cell>
          <cell r="T4773">
            <v>3400</v>
          </cell>
          <cell r="U4773">
            <v>3400</v>
          </cell>
          <cell r="W4773">
            <v>3400</v>
          </cell>
        </row>
        <row r="4774">
          <cell r="P4774" t="str">
            <v>___</v>
          </cell>
          <cell r="Q4774" t="str">
            <v/>
          </cell>
          <cell r="T4774">
            <v>0</v>
          </cell>
          <cell r="U4774">
            <v>0</v>
          </cell>
          <cell r="W4774">
            <v>0</v>
          </cell>
        </row>
        <row r="4775">
          <cell r="P4775" t="str">
            <v>___</v>
          </cell>
          <cell r="Q4775" t="str">
            <v/>
          </cell>
          <cell r="T4775">
            <v>0</v>
          </cell>
          <cell r="U4775">
            <v>0</v>
          </cell>
          <cell r="W4775">
            <v>0</v>
          </cell>
        </row>
        <row r="4776">
          <cell r="P4776" t="str">
            <v>K001b___4</v>
          </cell>
          <cell r="Q4776" t="str">
            <v>K1304000</v>
          </cell>
          <cell r="T4776">
            <v>16000</v>
          </cell>
          <cell r="U4776">
            <v>16000</v>
          </cell>
          <cell r="W4776">
            <v>16000</v>
          </cell>
        </row>
        <row r="4777">
          <cell r="P4777" t="str">
            <v>K001b___4</v>
          </cell>
          <cell r="Q4777" t="str">
            <v>K1304200</v>
          </cell>
          <cell r="T4777">
            <v>400</v>
          </cell>
          <cell r="U4777">
            <v>400</v>
          </cell>
          <cell r="W4777">
            <v>400</v>
          </cell>
        </row>
        <row r="4778">
          <cell r="P4778" t="str">
            <v>K001b___4</v>
          </cell>
          <cell r="Q4778" t="str">
            <v>K1304300</v>
          </cell>
          <cell r="T4778">
            <v>1000</v>
          </cell>
          <cell r="U4778">
            <v>1000</v>
          </cell>
          <cell r="W4778">
            <v>1000</v>
          </cell>
        </row>
        <row r="4779">
          <cell r="P4779" t="str">
            <v>K001b___4</v>
          </cell>
          <cell r="Q4779" t="str">
            <v>K1304400</v>
          </cell>
          <cell r="T4779">
            <v>1500</v>
          </cell>
          <cell r="U4779">
            <v>1500</v>
          </cell>
          <cell r="W4779">
            <v>1500</v>
          </cell>
        </row>
        <row r="4780">
          <cell r="P4780" t="str">
            <v>K001b___4</v>
          </cell>
          <cell r="Q4780" t="str">
            <v>K1304500</v>
          </cell>
          <cell r="T4780">
            <v>600</v>
          </cell>
          <cell r="U4780">
            <v>600</v>
          </cell>
          <cell r="W4780">
            <v>600</v>
          </cell>
        </row>
        <row r="4781">
          <cell r="P4781" t="str">
            <v>K001b___4</v>
          </cell>
          <cell r="Q4781" t="str">
            <v>K1304600</v>
          </cell>
          <cell r="T4781">
            <v>0</v>
          </cell>
          <cell r="U4781">
            <v>0</v>
          </cell>
          <cell r="W4781">
            <v>0</v>
          </cell>
        </row>
        <row r="4782">
          <cell r="P4782" t="str">
            <v>___</v>
          </cell>
          <cell r="Q4782" t="str">
            <v/>
          </cell>
          <cell r="T4782">
            <v>0</v>
          </cell>
          <cell r="U4782">
            <v>0</v>
          </cell>
          <cell r="W4782">
            <v>0</v>
          </cell>
        </row>
        <row r="4783">
          <cell r="P4783" t="str">
            <v>___</v>
          </cell>
          <cell r="Q4783" t="str">
            <v/>
          </cell>
          <cell r="T4783">
            <v>0</v>
          </cell>
          <cell r="U4783">
            <v>0</v>
          </cell>
          <cell r="W4783">
            <v>0</v>
          </cell>
        </row>
        <row r="4784">
          <cell r="P4784" t="str">
            <v>___</v>
          </cell>
          <cell r="Q4784" t="str">
            <v/>
          </cell>
          <cell r="T4784">
            <v>0</v>
          </cell>
          <cell r="U4784">
            <v>0</v>
          </cell>
          <cell r="W4784">
            <v>0</v>
          </cell>
        </row>
        <row r="4785">
          <cell r="P4785" t="str">
            <v>___</v>
          </cell>
          <cell r="Q4785" t="str">
            <v/>
          </cell>
          <cell r="T4785">
            <v>0</v>
          </cell>
          <cell r="U4785">
            <v>0</v>
          </cell>
          <cell r="W4785">
            <v>0</v>
          </cell>
        </row>
        <row r="4786">
          <cell r="P4786" t="str">
            <v>___</v>
          </cell>
          <cell r="Q4786" t="str">
            <v/>
          </cell>
          <cell r="T4786">
            <v>0</v>
          </cell>
          <cell r="U4786">
            <v>0</v>
          </cell>
          <cell r="W4786">
            <v>0</v>
          </cell>
        </row>
        <row r="4787">
          <cell r="P4787" t="str">
            <v>K001b___8</v>
          </cell>
          <cell r="Q4787" t="str">
            <v>K1308200</v>
          </cell>
          <cell r="T4787">
            <v>7000</v>
          </cell>
          <cell r="U4787">
            <v>0</v>
          </cell>
          <cell r="W4787">
            <v>0</v>
          </cell>
        </row>
        <row r="4788">
          <cell r="P4788" t="str">
            <v>___</v>
          </cell>
          <cell r="Q4788" t="str">
            <v/>
          </cell>
          <cell r="T4788">
            <v>0</v>
          </cell>
          <cell r="U4788">
            <v>0</v>
          </cell>
          <cell r="W4788">
            <v>0</v>
          </cell>
        </row>
        <row r="4789">
          <cell r="P4789" t="str">
            <v>___</v>
          </cell>
          <cell r="Q4789" t="str">
            <v/>
          </cell>
          <cell r="T4789">
            <v>0</v>
          </cell>
          <cell r="U4789">
            <v>0</v>
          </cell>
          <cell r="W4789">
            <v>0</v>
          </cell>
        </row>
        <row r="4790">
          <cell r="P4790" t="str">
            <v>___</v>
          </cell>
          <cell r="Q4790" t="str">
            <v/>
          </cell>
          <cell r="T4790">
            <v>0</v>
          </cell>
          <cell r="U4790">
            <v>0</v>
          </cell>
          <cell r="W4790">
            <v>0</v>
          </cell>
        </row>
        <row r="4793">
          <cell r="P4793" t="str">
            <v>___</v>
          </cell>
          <cell r="Q4793" t="str">
            <v/>
          </cell>
          <cell r="T4793">
            <v>0</v>
          </cell>
          <cell r="U4793">
            <v>0</v>
          </cell>
          <cell r="W4793">
            <v>0</v>
          </cell>
        </row>
        <row r="4794">
          <cell r="P4794" t="str">
            <v>___</v>
          </cell>
          <cell r="Q4794" t="str">
            <v/>
          </cell>
          <cell r="T4794">
            <v>0</v>
          </cell>
          <cell r="U4794">
            <v>0</v>
          </cell>
          <cell r="W4794">
            <v>0</v>
          </cell>
        </row>
        <row r="4795">
          <cell r="P4795" t="str">
            <v>K001b___1</v>
          </cell>
          <cell r="Q4795" t="str">
            <v>K1301005</v>
          </cell>
          <cell r="T4795">
            <v>2420</v>
          </cell>
          <cell r="U4795">
            <v>2470</v>
          </cell>
          <cell r="W4795">
            <v>2470</v>
          </cell>
        </row>
        <row r="4796">
          <cell r="P4796" t="str">
            <v>___</v>
          </cell>
          <cell r="Q4796" t="str">
            <v/>
          </cell>
          <cell r="T4796">
            <v>0</v>
          </cell>
          <cell r="U4796">
            <v>0</v>
          </cell>
          <cell r="W4796">
            <v>0</v>
          </cell>
        </row>
        <row r="4797">
          <cell r="P4797" t="str">
            <v>___</v>
          </cell>
          <cell r="Q4797" t="str">
            <v/>
          </cell>
          <cell r="T4797">
            <v>0</v>
          </cell>
          <cell r="U4797">
            <v>0</v>
          </cell>
          <cell r="W4797">
            <v>0</v>
          </cell>
        </row>
        <row r="4798">
          <cell r="P4798" t="str">
            <v>K001b___4</v>
          </cell>
          <cell r="Q4798" t="str">
            <v>K1304501</v>
          </cell>
          <cell r="T4798">
            <v>2520</v>
          </cell>
          <cell r="U4798">
            <v>2520</v>
          </cell>
          <cell r="W4798">
            <v>2520</v>
          </cell>
        </row>
        <row r="4799">
          <cell r="P4799" t="str">
            <v>K001b___4</v>
          </cell>
          <cell r="Q4799" t="str">
            <v>K1304503</v>
          </cell>
          <cell r="T4799">
            <v>690</v>
          </cell>
          <cell r="U4799">
            <v>830</v>
          </cell>
          <cell r="W4799">
            <v>830</v>
          </cell>
        </row>
        <row r="4800">
          <cell r="P4800" t="str">
            <v>K001b___4</v>
          </cell>
          <cell r="Q4800" t="str">
            <v>K1304601</v>
          </cell>
          <cell r="T4800">
            <v>8600</v>
          </cell>
          <cell r="U4800">
            <v>8620</v>
          </cell>
          <cell r="W4800">
            <v>8620</v>
          </cell>
        </row>
        <row r="4801">
          <cell r="P4801" t="str">
            <v>___</v>
          </cell>
          <cell r="Q4801" t="str">
            <v/>
          </cell>
          <cell r="T4801">
            <v>0</v>
          </cell>
          <cell r="U4801">
            <v>0</v>
          </cell>
          <cell r="W4801">
            <v>0</v>
          </cell>
        </row>
        <row r="4802">
          <cell r="P4802" t="str">
            <v>___</v>
          </cell>
          <cell r="Q4802" t="str">
            <v/>
          </cell>
          <cell r="T4802">
            <v>0</v>
          </cell>
          <cell r="U4802">
            <v>0</v>
          </cell>
          <cell r="W4802">
            <v>0</v>
          </cell>
        </row>
        <row r="4803">
          <cell r="P4803" t="str">
            <v>K001b___6</v>
          </cell>
          <cell r="Q4803" t="str">
            <v>K1306000</v>
          </cell>
          <cell r="T4803">
            <v>80470</v>
          </cell>
          <cell r="U4803">
            <v>68860</v>
          </cell>
          <cell r="W4803">
            <v>74500</v>
          </cell>
        </row>
        <row r="4804">
          <cell r="P4804" t="str">
            <v>___</v>
          </cell>
          <cell r="Q4804" t="str">
            <v/>
          </cell>
          <cell r="T4804">
            <v>0</v>
          </cell>
          <cell r="U4804">
            <v>0</v>
          </cell>
          <cell r="W4804">
            <v>0</v>
          </cell>
        </row>
        <row r="4805">
          <cell r="P4805" t="str">
            <v>___</v>
          </cell>
          <cell r="Q4805" t="str">
            <v/>
          </cell>
          <cell r="T4805">
            <v>0</v>
          </cell>
          <cell r="U4805">
            <v>0</v>
          </cell>
          <cell r="W4805">
            <v>0</v>
          </cell>
        </row>
        <row r="4806">
          <cell r="P4806" t="str">
            <v>K001b___7</v>
          </cell>
          <cell r="Q4806" t="str">
            <v>K1307000</v>
          </cell>
          <cell r="T4806">
            <v>353900</v>
          </cell>
          <cell r="U4806">
            <v>320100</v>
          </cell>
          <cell r="W4806">
            <v>209200</v>
          </cell>
        </row>
        <row r="4807">
          <cell r="P4807" t="str">
            <v>___</v>
          </cell>
          <cell r="Q4807" t="str">
            <v/>
          </cell>
          <cell r="T4807">
            <v>0</v>
          </cell>
          <cell r="U4807">
            <v>0</v>
          </cell>
          <cell r="W4807">
            <v>0</v>
          </cell>
        </row>
        <row r="4808">
          <cell r="P4808" t="str">
            <v>___</v>
          </cell>
          <cell r="Q4808" t="str">
            <v/>
          </cell>
          <cell r="T4808">
            <v>0</v>
          </cell>
          <cell r="U4808">
            <v>0</v>
          </cell>
          <cell r="W4808">
            <v>0</v>
          </cell>
        </row>
        <row r="4809">
          <cell r="P4809" t="str">
            <v>K001b___8</v>
          </cell>
          <cell r="Q4809" t="str">
            <v>K1308500</v>
          </cell>
          <cell r="T4809">
            <v>887500</v>
          </cell>
          <cell r="U4809">
            <v>784300</v>
          </cell>
          <cell r="W4809">
            <v>768540</v>
          </cell>
        </row>
        <row r="4810">
          <cell r="P4810" t="str">
            <v>___</v>
          </cell>
          <cell r="Q4810" t="str">
            <v/>
          </cell>
          <cell r="T4810">
            <v>0</v>
          </cell>
          <cell r="U4810">
            <v>0</v>
          </cell>
          <cell r="W4810">
            <v>0</v>
          </cell>
        </row>
        <row r="4811">
          <cell r="P4811" t="str">
            <v>___</v>
          </cell>
          <cell r="Q4811" t="str">
            <v/>
          </cell>
          <cell r="T4811">
            <v>0</v>
          </cell>
          <cell r="U4811">
            <v>0</v>
          </cell>
          <cell r="W4811">
            <v>0</v>
          </cell>
        </row>
        <row r="4812">
          <cell r="P4812" t="str">
            <v>___</v>
          </cell>
          <cell r="Q4812" t="str">
            <v/>
          </cell>
          <cell r="T4812">
            <v>0</v>
          </cell>
          <cell r="U4812">
            <v>0</v>
          </cell>
          <cell r="W4812">
            <v>0</v>
          </cell>
        </row>
        <row r="4813">
          <cell r="P4813" t="str">
            <v>___</v>
          </cell>
          <cell r="Q4813" t="str">
            <v/>
          </cell>
          <cell r="T4813">
            <v>0</v>
          </cell>
          <cell r="U4813">
            <v>0</v>
          </cell>
          <cell r="W4813">
            <v>0</v>
          </cell>
        </row>
        <row r="4814">
          <cell r="P4814" t="str">
            <v>___</v>
          </cell>
          <cell r="Q4814" t="str">
            <v/>
          </cell>
          <cell r="T4814">
            <v>0</v>
          </cell>
          <cell r="U4814">
            <v>0</v>
          </cell>
          <cell r="W4814">
            <v>0</v>
          </cell>
        </row>
        <row r="4815">
          <cell r="P4815" t="str">
            <v>___</v>
          </cell>
          <cell r="Q4815" t="str">
            <v/>
          </cell>
          <cell r="T4815">
            <v>0</v>
          </cell>
          <cell r="U4815">
            <v>0</v>
          </cell>
          <cell r="W4815">
            <v>0</v>
          </cell>
        </row>
        <row r="4816">
          <cell r="P4816" t="str">
            <v>___</v>
          </cell>
          <cell r="Q4816" t="str">
            <v/>
          </cell>
          <cell r="T4816">
            <v>0</v>
          </cell>
          <cell r="U4816">
            <v>0</v>
          </cell>
          <cell r="W4816">
            <v>0</v>
          </cell>
        </row>
        <row r="4822">
          <cell r="T4822">
            <v>13611240</v>
          </cell>
          <cell r="U4822">
            <v>13256970</v>
          </cell>
          <cell r="V4822">
            <v>0</v>
          </cell>
          <cell r="W4822">
            <v>13910650</v>
          </cell>
        </row>
        <row r="4823">
          <cell r="T4823">
            <v>1193670</v>
          </cell>
          <cell r="U4823">
            <v>921430</v>
          </cell>
          <cell r="V4823">
            <v>0</v>
          </cell>
          <cell r="W4823">
            <v>976260</v>
          </cell>
        </row>
        <row r="4824">
          <cell r="T4824">
            <v>1758970</v>
          </cell>
          <cell r="U4824">
            <v>1751280</v>
          </cell>
          <cell r="V4824">
            <v>0</v>
          </cell>
          <cell r="W4824">
            <v>1861120</v>
          </cell>
        </row>
        <row r="4825">
          <cell r="T4825">
            <v>4716470</v>
          </cell>
          <cell r="U4825">
            <v>4839070</v>
          </cell>
          <cell r="V4825">
            <v>0</v>
          </cell>
          <cell r="W4825">
            <v>4907580</v>
          </cell>
        </row>
        <row r="4826">
          <cell r="T4826">
            <v>31869990</v>
          </cell>
          <cell r="U4826">
            <v>32584580</v>
          </cell>
          <cell r="V4826">
            <v>0</v>
          </cell>
          <cell r="W4826">
            <v>27290710</v>
          </cell>
        </row>
        <row r="4827">
          <cell r="T4827">
            <v>5629980</v>
          </cell>
          <cell r="U4827">
            <v>5061930</v>
          </cell>
          <cell r="V4827">
            <v>0</v>
          </cell>
          <cell r="W4827">
            <v>5392150</v>
          </cell>
        </row>
        <row r="4828">
          <cell r="T4828">
            <v>265810</v>
          </cell>
          <cell r="U4828">
            <v>107400</v>
          </cell>
          <cell r="V4828">
            <v>0</v>
          </cell>
          <cell r="W4828">
            <v>136800</v>
          </cell>
        </row>
        <row r="4829">
          <cell r="T4829">
            <v>48271950</v>
          </cell>
          <cell r="U4829">
            <v>48737480</v>
          </cell>
          <cell r="V4829">
            <v>0</v>
          </cell>
          <cell r="W4829">
            <v>44054020</v>
          </cell>
        </row>
        <row r="4831">
          <cell r="T4831">
            <v>10774180</v>
          </cell>
          <cell r="U4831">
            <v>9785180</v>
          </cell>
          <cell r="V4831">
            <v>0</v>
          </cell>
          <cell r="W4831">
            <v>10421250</v>
          </cell>
        </row>
        <row r="4833">
          <cell r="T4833">
            <v>50000</v>
          </cell>
          <cell r="U4833">
            <v>50000</v>
          </cell>
          <cell r="V4833">
            <v>50000</v>
          </cell>
          <cell r="W4833">
            <v>50000</v>
          </cell>
        </row>
        <row r="4834">
          <cell r="T4834">
            <v>100000</v>
          </cell>
          <cell r="U4834">
            <v>100000</v>
          </cell>
          <cell r="V4834">
            <v>0</v>
          </cell>
          <cell r="W4834">
            <v>50000</v>
          </cell>
        </row>
        <row r="4835">
          <cell r="U4835">
            <v>0</v>
          </cell>
        </row>
        <row r="4836">
          <cell r="T4836">
            <v>295710</v>
          </cell>
          <cell r="U4836">
            <v>1284710</v>
          </cell>
          <cell r="W4836">
            <v>545750</v>
          </cell>
        </row>
        <row r="4838">
          <cell r="T4838">
            <v>11219890</v>
          </cell>
          <cell r="U4838">
            <v>11219890</v>
          </cell>
          <cell r="W4838">
            <v>11067000</v>
          </cell>
        </row>
        <row r="4840">
          <cell r="T4840">
            <v>11219890</v>
          </cell>
          <cell r="U4840">
            <v>11219890</v>
          </cell>
          <cell r="V4840">
            <v>0</v>
          </cell>
          <cell r="W4840">
            <v>11067000</v>
          </cell>
        </row>
        <row r="4842">
          <cell r="T4842">
            <v>0</v>
          </cell>
          <cell r="U4842">
            <v>0</v>
          </cell>
          <cell r="V4842">
            <v>0</v>
          </cell>
          <cell r="W4842">
            <v>0</v>
          </cell>
        </row>
        <row r="4844">
          <cell r="T4844">
            <v>0</v>
          </cell>
          <cell r="U4844">
            <v>0</v>
          </cell>
          <cell r="V4844">
            <v>0</v>
          </cell>
          <cell r="W4844">
            <v>0</v>
          </cell>
        </row>
        <row r="4845">
          <cell r="T4845">
            <v>0</v>
          </cell>
          <cell r="U4845">
            <v>0</v>
          </cell>
          <cell r="V4845">
            <v>0</v>
          </cell>
          <cell r="W4845">
            <v>0</v>
          </cell>
        </row>
        <row r="4849">
          <cell r="T4849">
            <v>0</v>
          </cell>
          <cell r="U4849">
            <v>0</v>
          </cell>
          <cell r="V4849">
            <v>0</v>
          </cell>
          <cell r="W4849">
            <v>0</v>
          </cell>
        </row>
        <row r="4851">
          <cell r="U4851">
            <v>0</v>
          </cell>
          <cell r="V4851">
            <v>0</v>
          </cell>
          <cell r="W4851">
            <v>0</v>
          </cell>
        </row>
      </sheetData>
      <sheetData sheetId="9">
        <row r="24">
          <cell r="B24">
            <v>50000</v>
          </cell>
          <cell r="C24">
            <v>50000</v>
          </cell>
          <cell r="D24">
            <v>50000</v>
          </cell>
        </row>
        <row r="26">
          <cell r="B26">
            <v>100000</v>
          </cell>
          <cell r="C26">
            <v>100000</v>
          </cell>
          <cell r="D26">
            <v>50000</v>
          </cell>
        </row>
      </sheetData>
      <sheetData sheetId="13">
        <row r="29">
          <cell r="E29">
            <v>295710</v>
          </cell>
          <cell r="F29">
            <v>1284710</v>
          </cell>
          <cell r="H29">
            <v>545750</v>
          </cell>
        </row>
      </sheetData>
      <sheetData sheetId="15">
        <row r="177">
          <cell r="C177" t="e">
            <v>#REF!</v>
          </cell>
          <cell r="D177" t="e">
            <v>#REF!</v>
          </cell>
        </row>
        <row r="447">
          <cell r="C447">
            <v>4051425</v>
          </cell>
          <cell r="D447">
            <v>4317410</v>
          </cell>
        </row>
        <row r="628">
          <cell r="C628">
            <v>-830302</v>
          </cell>
          <cell r="D628">
            <v>744220</v>
          </cell>
        </row>
        <row r="700">
          <cell r="C700">
            <v>490755</v>
          </cell>
          <cell r="D700">
            <v>661628</v>
          </cell>
        </row>
        <row r="852">
          <cell r="C852">
            <v>2118508</v>
          </cell>
          <cell r="D852">
            <v>1349531</v>
          </cell>
        </row>
        <row r="885">
          <cell r="C885">
            <v>1826276</v>
          </cell>
          <cell r="D885">
            <v>2456780</v>
          </cell>
        </row>
        <row r="977">
          <cell r="C977">
            <v>1909627</v>
          </cell>
          <cell r="D977">
            <v>1851016</v>
          </cell>
        </row>
        <row r="1066">
          <cell r="C1066">
            <v>-471747</v>
          </cell>
          <cell r="D1066">
            <v>-398668</v>
          </cell>
        </row>
        <row r="1080">
          <cell r="C1080">
            <v>-1562330</v>
          </cell>
          <cell r="D1080">
            <v>-1826499</v>
          </cell>
        </row>
        <row r="1084">
          <cell r="C1084">
            <v>-814967</v>
          </cell>
          <cell r="D1084">
            <v>257579</v>
          </cell>
        </row>
        <row r="1092">
          <cell r="C1092">
            <v>-559057</v>
          </cell>
          <cell r="D1092">
            <v>433812</v>
          </cell>
        </row>
        <row r="1119">
          <cell r="D1119">
            <v>1084670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J23"/>
  <sheetViews>
    <sheetView workbookViewId="0" topLeftCell="A1">
      <selection activeCell="A23" sqref="A23:I23"/>
    </sheetView>
  </sheetViews>
  <sheetFormatPr defaultColWidth="8.00390625" defaultRowHeight="13.5"/>
  <cols>
    <col min="1" max="16384" width="8.00390625" style="61" customWidth="1"/>
  </cols>
  <sheetData>
    <row r="1" spans="8:10" ht="15.75">
      <c r="H1" s="282"/>
      <c r="I1" s="283" t="s">
        <v>245</v>
      </c>
      <c r="J1" s="282"/>
    </row>
    <row r="13" spans="1:9" ht="26.25">
      <c r="A13" s="324" t="s">
        <v>255</v>
      </c>
      <c r="B13" s="324"/>
      <c r="C13" s="324"/>
      <c r="D13" s="324"/>
      <c r="E13" s="324"/>
      <c r="F13" s="324"/>
      <c r="G13" s="324"/>
      <c r="H13" s="324"/>
      <c r="I13" s="324"/>
    </row>
    <row r="14" ht="23.25">
      <c r="A14" s="63"/>
    </row>
    <row r="15" spans="1:9" ht="23.25">
      <c r="A15" s="325" t="s">
        <v>254</v>
      </c>
      <c r="B15" s="325"/>
      <c r="C15" s="325"/>
      <c r="D15" s="325"/>
      <c r="E15" s="325"/>
      <c r="F15" s="325"/>
      <c r="G15" s="325"/>
      <c r="H15" s="325"/>
      <c r="I15" s="325"/>
    </row>
    <row r="16" spans="1:9" ht="23.25">
      <c r="A16" s="326" t="s">
        <v>257</v>
      </c>
      <c r="B16" s="326"/>
      <c r="C16" s="326"/>
      <c r="D16" s="326"/>
      <c r="E16" s="326"/>
      <c r="F16" s="326"/>
      <c r="G16" s="326"/>
      <c r="H16" s="326"/>
      <c r="I16" s="326"/>
    </row>
    <row r="17" ht="23.25">
      <c r="A17" s="63"/>
    </row>
    <row r="18" ht="23.25">
      <c r="A18" s="63"/>
    </row>
    <row r="19" spans="1:9" ht="20.25">
      <c r="A19" s="322" t="s">
        <v>64</v>
      </c>
      <c r="B19" s="322"/>
      <c r="C19" s="322"/>
      <c r="D19" s="322"/>
      <c r="E19" s="322"/>
      <c r="F19" s="322"/>
      <c r="G19" s="322"/>
      <c r="H19" s="322"/>
      <c r="I19" s="322"/>
    </row>
    <row r="20" spans="1:9" ht="20.25">
      <c r="A20" s="322" t="s">
        <v>258</v>
      </c>
      <c r="B20" s="323"/>
      <c r="C20" s="322"/>
      <c r="D20" s="322"/>
      <c r="E20" s="322"/>
      <c r="F20" s="322"/>
      <c r="G20" s="322"/>
      <c r="H20" s="322"/>
      <c r="I20" s="322"/>
    </row>
    <row r="21" spans="1:9" ht="20.25">
      <c r="A21" s="322" t="s">
        <v>56</v>
      </c>
      <c r="B21" s="323"/>
      <c r="C21" s="322"/>
      <c r="D21" s="322"/>
      <c r="E21" s="322"/>
      <c r="F21" s="322"/>
      <c r="G21" s="322"/>
      <c r="H21" s="322"/>
      <c r="I21" s="322"/>
    </row>
    <row r="22" spans="1:9" ht="20.25">
      <c r="A22" s="322" t="s">
        <v>259</v>
      </c>
      <c r="B22" s="323"/>
      <c r="C22" s="322"/>
      <c r="D22" s="322"/>
      <c r="E22" s="322"/>
      <c r="F22" s="322"/>
      <c r="G22" s="322"/>
      <c r="H22" s="322"/>
      <c r="I22" s="322"/>
    </row>
    <row r="23" spans="1:9" ht="20.25">
      <c r="A23" s="322"/>
      <c r="B23" s="322"/>
      <c r="C23" s="322"/>
      <c r="D23" s="322"/>
      <c r="E23" s="322"/>
      <c r="F23" s="322"/>
      <c r="G23" s="322"/>
      <c r="H23" s="322"/>
      <c r="I23" s="322"/>
    </row>
  </sheetData>
  <mergeCells count="8">
    <mergeCell ref="A19:I19"/>
    <mergeCell ref="A21:I21"/>
    <mergeCell ref="A23:I23"/>
    <mergeCell ref="A13:I13"/>
    <mergeCell ref="A15:I15"/>
    <mergeCell ref="A16:I16"/>
    <mergeCell ref="A20:I20"/>
    <mergeCell ref="A22:I22"/>
  </mergeCells>
  <printOptions horizontalCentered="1"/>
  <pageMargins left="0.7480314960629921" right="0.7480314960629921" top="0.5905511811023623" bottom="0.984251968503937" header="0.5118110236220472" footer="0.3937007874015748"/>
  <pageSetup firstPageNumber="1" useFirstPageNumber="1" horizontalDpi="600" verticalDpi="600" orientation="portrait" paperSize="9" r:id="rId2"/>
  <headerFooter alignWithMargins="0">
    <oddFooter>&amp;C&amp;"Arial,Regular"&amp;12&amp;P</oddFooter>
  </headerFooter>
  <drawing r:id="rId1"/>
</worksheet>
</file>

<file path=xl/worksheets/sheet2.xml><?xml version="1.0" encoding="utf-8"?>
<worksheet xmlns="http://schemas.openxmlformats.org/spreadsheetml/2006/main" xmlns:r="http://schemas.openxmlformats.org/officeDocument/2006/relationships">
  <sheetPr>
    <tabColor indexed="11"/>
  </sheetPr>
  <dimension ref="A1:I20"/>
  <sheetViews>
    <sheetView workbookViewId="0" topLeftCell="A7">
      <selection activeCell="A13" sqref="A13:I13"/>
    </sheetView>
  </sheetViews>
  <sheetFormatPr defaultColWidth="8.00390625" defaultRowHeight="13.5"/>
  <cols>
    <col min="1" max="16384" width="8.00390625" style="61" customWidth="1"/>
  </cols>
  <sheetData>
    <row r="1" ht="15.75">
      <c r="I1" s="62"/>
    </row>
    <row r="13" spans="1:9" ht="26.25">
      <c r="A13" s="324" t="s">
        <v>255</v>
      </c>
      <c r="B13" s="324"/>
      <c r="C13" s="324"/>
      <c r="D13" s="324"/>
      <c r="E13" s="324"/>
      <c r="F13" s="324"/>
      <c r="G13" s="324"/>
      <c r="H13" s="324"/>
      <c r="I13" s="324"/>
    </row>
    <row r="14" ht="23.25">
      <c r="A14" s="63"/>
    </row>
    <row r="15" spans="1:9" ht="23.25">
      <c r="A15" s="325" t="s">
        <v>65</v>
      </c>
      <c r="B15" s="325"/>
      <c r="C15" s="325"/>
      <c r="D15" s="325"/>
      <c r="E15" s="325"/>
      <c r="F15" s="325"/>
      <c r="G15" s="325"/>
      <c r="H15" s="325"/>
      <c r="I15" s="325"/>
    </row>
    <row r="16" spans="1:9" ht="23.25">
      <c r="A16" s="326"/>
      <c r="B16" s="326"/>
      <c r="C16" s="326"/>
      <c r="D16" s="326"/>
      <c r="E16" s="326"/>
      <c r="F16" s="326"/>
      <c r="G16" s="326"/>
      <c r="H16" s="326"/>
      <c r="I16" s="326"/>
    </row>
    <row r="17" ht="23.25">
      <c r="A17" s="63"/>
    </row>
    <row r="18" ht="23.25">
      <c r="A18" s="63"/>
    </row>
    <row r="19" spans="1:9" ht="20.25">
      <c r="A19" s="327" t="s">
        <v>256</v>
      </c>
      <c r="B19" s="327"/>
      <c r="C19" s="327"/>
      <c r="D19" s="327"/>
      <c r="E19" s="327"/>
      <c r="F19" s="327"/>
      <c r="G19" s="327"/>
      <c r="H19" s="327"/>
      <c r="I19" s="327"/>
    </row>
    <row r="20" spans="1:9" ht="20.25">
      <c r="A20" s="322"/>
      <c r="B20" s="322"/>
      <c r="C20" s="322"/>
      <c r="D20" s="322"/>
      <c r="E20" s="322"/>
      <c r="F20" s="322"/>
      <c r="G20" s="322"/>
      <c r="H20" s="322"/>
      <c r="I20" s="322"/>
    </row>
  </sheetData>
  <mergeCells count="5">
    <mergeCell ref="A19:I19"/>
    <mergeCell ref="A20:I20"/>
    <mergeCell ref="A13:I13"/>
    <mergeCell ref="A15:I15"/>
    <mergeCell ref="A16:I16"/>
  </mergeCells>
  <printOptions horizontalCentered="1"/>
  <pageMargins left="0.7480314960629921" right="0.7480314960629921" top="0.5905511811023623" bottom="0.984251968503937" header="0.5118110236220472" footer="0.3937007874015748"/>
  <pageSetup firstPageNumber="2" useFirstPageNumber="1" horizontalDpi="600" verticalDpi="600" orientation="portrait" paperSize="9" r:id="rId2"/>
  <headerFooter alignWithMargins="0">
    <oddFooter>&amp;C&amp;"Arial,Regular"&amp;12&amp;P</oddFooter>
  </headerFooter>
  <drawing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I359"/>
  <sheetViews>
    <sheetView tabSelected="1" workbookViewId="0" topLeftCell="A23">
      <selection activeCell="B41" sqref="B41"/>
    </sheetView>
  </sheetViews>
  <sheetFormatPr defaultColWidth="9.00390625" defaultRowHeight="13.5"/>
  <cols>
    <col min="1" max="1" width="5.625" style="35" customWidth="1"/>
    <col min="2" max="2" width="42.625" style="36" customWidth="1"/>
    <col min="3" max="3" width="11.375" style="38" hidden="1" customWidth="1"/>
    <col min="4" max="4" width="11.375" style="60" hidden="1" customWidth="1"/>
    <col min="5" max="6" width="12.00390625" style="38" customWidth="1"/>
    <col min="7" max="7" width="0.875" style="38" customWidth="1"/>
    <col min="8" max="8" width="12.00390625" style="36" customWidth="1"/>
    <col min="9" max="9" width="11.625" style="35" bestFit="1" customWidth="1"/>
    <col min="10" max="16384" width="9.00390625" style="35" customWidth="1"/>
  </cols>
  <sheetData>
    <row r="1" spans="1:8" s="2" customFormat="1" ht="18">
      <c r="A1" s="330" t="s">
        <v>139</v>
      </c>
      <c r="B1" s="330"/>
      <c r="C1" s="330"/>
      <c r="D1" s="330"/>
      <c r="E1" s="330"/>
      <c r="F1" s="330"/>
      <c r="G1" s="330"/>
      <c r="H1" s="330"/>
    </row>
    <row r="2" spans="2:8" s="2" customFormat="1" ht="18.75" thickBot="1">
      <c r="B2" s="1"/>
      <c r="C2" s="1"/>
      <c r="D2" s="48"/>
      <c r="E2" s="1"/>
      <c r="F2" s="1"/>
      <c r="G2" s="1"/>
      <c r="H2" s="1"/>
    </row>
    <row r="3" spans="1:8" s="8" customFormat="1" ht="19.5" customHeight="1">
      <c r="A3" s="3"/>
      <c r="B3" s="4"/>
      <c r="C3" s="5" t="s">
        <v>90</v>
      </c>
      <c r="D3" s="49" t="s">
        <v>90</v>
      </c>
      <c r="E3" s="5" t="s">
        <v>91</v>
      </c>
      <c r="F3" s="6" t="s">
        <v>89</v>
      </c>
      <c r="G3" s="292"/>
      <c r="H3" s="7" t="s">
        <v>250</v>
      </c>
    </row>
    <row r="4" spans="1:8" s="8" customFormat="1" ht="19.5" customHeight="1" thickBot="1">
      <c r="A4" s="9" t="s">
        <v>92</v>
      </c>
      <c r="B4" s="10"/>
      <c r="C4" s="11" t="s">
        <v>131</v>
      </c>
      <c r="D4" s="50" t="s">
        <v>87</v>
      </c>
      <c r="E4" s="11" t="s">
        <v>243</v>
      </c>
      <c r="F4" s="293" t="s">
        <v>243</v>
      </c>
      <c r="G4" s="294"/>
      <c r="H4" s="295" t="s">
        <v>244</v>
      </c>
    </row>
    <row r="5" spans="1:8" s="8" customFormat="1" ht="15.75">
      <c r="A5" s="3"/>
      <c r="B5" s="4"/>
      <c r="C5" s="5" t="s">
        <v>93</v>
      </c>
      <c r="D5" s="49" t="s">
        <v>93</v>
      </c>
      <c r="E5" s="5" t="s">
        <v>93</v>
      </c>
      <c r="F5" s="6" t="s">
        <v>93</v>
      </c>
      <c r="G5" s="296"/>
      <c r="H5" s="7" t="s">
        <v>93</v>
      </c>
    </row>
    <row r="6" spans="1:8" s="8" customFormat="1" ht="15.75">
      <c r="A6" s="12"/>
      <c r="B6" s="13" t="s">
        <v>94</v>
      </c>
      <c r="C6" s="14"/>
      <c r="D6" s="51"/>
      <c r="E6" s="14"/>
      <c r="F6" s="15"/>
      <c r="G6" s="296"/>
      <c r="H6" s="16"/>
    </row>
    <row r="7" spans="1:8" s="8" customFormat="1" ht="15.75">
      <c r="A7" s="12"/>
      <c r="B7" s="13"/>
      <c r="C7" s="14"/>
      <c r="D7" s="51"/>
      <c r="E7" s="14"/>
      <c r="F7" s="15"/>
      <c r="G7" s="296"/>
      <c r="H7" s="16"/>
    </row>
    <row r="8" spans="1:9" s="8" customFormat="1" ht="15.75">
      <c r="A8" s="17">
        <v>1</v>
      </c>
      <c r="B8" s="18" t="s">
        <v>95</v>
      </c>
      <c r="C8" s="19" t="e">
        <f>'[3]BVACOP Services'!C177</f>
        <v>#REF!</v>
      </c>
      <c r="D8" s="52" t="e">
        <f>'[3]BVACOP Services'!D177</f>
        <v>#REF!</v>
      </c>
      <c r="E8" s="19">
        <v>2757660</v>
      </c>
      <c r="F8" s="297">
        <v>2708860</v>
      </c>
      <c r="G8" s="298"/>
      <c r="H8" s="299">
        <v>2769180</v>
      </c>
      <c r="I8" s="37"/>
    </row>
    <row r="9" spans="1:8" s="8" customFormat="1" ht="15.75">
      <c r="A9" s="17"/>
      <c r="B9" s="18"/>
      <c r="C9" s="20"/>
      <c r="D9" s="53"/>
      <c r="E9" s="20"/>
      <c r="F9" s="300"/>
      <c r="G9" s="301"/>
      <c r="H9" s="302"/>
    </row>
    <row r="10" spans="1:8" s="8" customFormat="1" ht="15.75">
      <c r="A10" s="17">
        <v>2</v>
      </c>
      <c r="B10" s="18" t="s">
        <v>96</v>
      </c>
      <c r="C10" s="19">
        <f>'[3]BVACOP Services'!C447</f>
        <v>4051425</v>
      </c>
      <c r="D10" s="52">
        <f>'[3]BVACOP Services'!D447</f>
        <v>4317410</v>
      </c>
      <c r="E10" s="21">
        <v>3756180</v>
      </c>
      <c r="F10" s="297">
        <v>3358700</v>
      </c>
      <c r="G10" s="298"/>
      <c r="H10" s="303">
        <v>3337250</v>
      </c>
    </row>
    <row r="11" spans="1:8" s="8" customFormat="1" ht="15.75">
      <c r="A11" s="17"/>
      <c r="B11" s="18"/>
      <c r="C11" s="19"/>
      <c r="D11" s="52"/>
      <c r="E11" s="21"/>
      <c r="F11" s="297"/>
      <c r="G11" s="298"/>
      <c r="H11" s="303"/>
    </row>
    <row r="12" spans="1:8" s="8" customFormat="1" ht="15.75">
      <c r="A12" s="17">
        <v>3</v>
      </c>
      <c r="B12" s="18" t="s">
        <v>97</v>
      </c>
      <c r="C12" s="19">
        <f>'[3]BVACOP Services'!C628</f>
        <v>-830302</v>
      </c>
      <c r="D12" s="52">
        <f>'[3]BVACOP Services'!D628</f>
        <v>744220</v>
      </c>
      <c r="E12" s="19">
        <v>2418710</v>
      </c>
      <c r="F12" s="297">
        <v>2390600</v>
      </c>
      <c r="G12" s="298"/>
      <c r="H12" s="299">
        <v>2465150</v>
      </c>
    </row>
    <row r="13" spans="1:8" s="8" customFormat="1" ht="15.75">
      <c r="A13" s="17"/>
      <c r="B13" s="18"/>
      <c r="C13" s="19"/>
      <c r="D13" s="52"/>
      <c r="E13" s="19"/>
      <c r="F13" s="304"/>
      <c r="G13" s="298"/>
      <c r="H13" s="299"/>
    </row>
    <row r="14" spans="1:8" s="8" customFormat="1" ht="15.75">
      <c r="A14" s="17">
        <v>4</v>
      </c>
      <c r="B14" s="18" t="s">
        <v>98</v>
      </c>
      <c r="C14" s="19">
        <f>'[3]BVACOP Services'!C700</f>
        <v>490755</v>
      </c>
      <c r="D14" s="52">
        <f>'[3]BVACOP Services'!D700</f>
        <v>661628</v>
      </c>
      <c r="E14" s="19">
        <v>38840</v>
      </c>
      <c r="F14" s="304">
        <v>95260</v>
      </c>
      <c r="G14" s="298"/>
      <c r="H14" s="299">
        <v>93970</v>
      </c>
    </row>
    <row r="15" spans="1:8" s="8" customFormat="1" ht="15.75">
      <c r="A15" s="17"/>
      <c r="B15" s="18"/>
      <c r="C15" s="20"/>
      <c r="D15" s="53"/>
      <c r="E15" s="20"/>
      <c r="F15" s="300"/>
      <c r="G15" s="301"/>
      <c r="H15" s="302"/>
    </row>
    <row r="16" spans="1:8" s="8" customFormat="1" ht="15.75">
      <c r="A16" s="17">
        <v>5</v>
      </c>
      <c r="B16" s="18" t="s">
        <v>99</v>
      </c>
      <c r="C16" s="19">
        <f>'[3]BVACOP Services'!C852</f>
        <v>2118508</v>
      </c>
      <c r="D16" s="52">
        <f>'[3]BVACOP Services'!D852</f>
        <v>1349531</v>
      </c>
      <c r="E16" s="21">
        <v>1791980</v>
      </c>
      <c r="F16" s="297">
        <v>1702550</v>
      </c>
      <c r="G16" s="298"/>
      <c r="H16" s="303">
        <v>1338400</v>
      </c>
    </row>
    <row r="17" spans="1:8" s="8" customFormat="1" ht="15.75">
      <c r="A17" s="17"/>
      <c r="B17" s="18"/>
      <c r="C17" s="19"/>
      <c r="D17" s="52"/>
      <c r="E17" s="19"/>
      <c r="F17" s="304"/>
      <c r="G17" s="298"/>
      <c r="H17" s="299"/>
    </row>
    <row r="18" spans="1:8" s="8" customFormat="1" ht="15.75">
      <c r="A18" s="17">
        <v>6</v>
      </c>
      <c r="B18" s="18" t="s">
        <v>100</v>
      </c>
      <c r="C18" s="21">
        <f>'[3]BVACOP Services'!C885</f>
        <v>1826276</v>
      </c>
      <c r="D18" s="52">
        <f>'[3]BVACOP Services'!D885</f>
        <v>2456780</v>
      </c>
      <c r="E18" s="21">
        <v>868360</v>
      </c>
      <c r="F18" s="297">
        <v>698440</v>
      </c>
      <c r="G18" s="298"/>
      <c r="H18" s="303">
        <v>826470</v>
      </c>
    </row>
    <row r="19" spans="1:8" s="8" customFormat="1" ht="15.75">
      <c r="A19" s="17"/>
      <c r="B19" s="18"/>
      <c r="C19" s="19"/>
      <c r="D19" s="52"/>
      <c r="E19" s="19"/>
      <c r="F19" s="304"/>
      <c r="G19" s="298"/>
      <c r="H19" s="299"/>
    </row>
    <row r="20" spans="1:8" s="8" customFormat="1" ht="15.75">
      <c r="A20" s="17">
        <v>7</v>
      </c>
      <c r="B20" s="18" t="s">
        <v>101</v>
      </c>
      <c r="C20" s="19">
        <f>'[3]BVACOP Services'!C977</f>
        <v>1909627</v>
      </c>
      <c r="D20" s="52">
        <f>'[3]BVACOP Services'!D977</f>
        <v>1851016</v>
      </c>
      <c r="E20" s="19">
        <v>1699580</v>
      </c>
      <c r="F20" s="304">
        <v>1526110</v>
      </c>
      <c r="G20" s="298"/>
      <c r="H20" s="299">
        <v>1636220</v>
      </c>
    </row>
    <row r="21" spans="1:8" s="8" customFormat="1" ht="15.75">
      <c r="A21" s="17"/>
      <c r="B21" s="18"/>
      <c r="C21" s="19"/>
      <c r="D21" s="52"/>
      <c r="E21" s="19"/>
      <c r="F21" s="304"/>
      <c r="G21" s="298"/>
      <c r="H21" s="299"/>
    </row>
    <row r="22" spans="1:8" s="8" customFormat="1" ht="15.75">
      <c r="A22" s="17">
        <v>8</v>
      </c>
      <c r="B22" s="18" t="s">
        <v>102</v>
      </c>
      <c r="C22" s="19">
        <f>'[3]BVACOP Services'!C1066</f>
        <v>-471747</v>
      </c>
      <c r="D22" s="52">
        <f>'[3]BVACOP Services'!D1066</f>
        <v>-398668</v>
      </c>
      <c r="E22" s="19">
        <v>-625840</v>
      </c>
      <c r="F22" s="297">
        <v>-610240</v>
      </c>
      <c r="G22" s="298"/>
      <c r="H22" s="299">
        <v>-639390</v>
      </c>
    </row>
    <row r="23" spans="1:8" s="8" customFormat="1" ht="15.75">
      <c r="A23" s="12"/>
      <c r="B23" s="18"/>
      <c r="C23" s="22"/>
      <c r="D23" s="54"/>
      <c r="E23" s="22"/>
      <c r="F23" s="305"/>
      <c r="G23" s="306"/>
      <c r="H23" s="307"/>
    </row>
    <row r="24" spans="1:8" s="8" customFormat="1" ht="15.75" customHeight="1">
      <c r="A24" s="17">
        <v>9</v>
      </c>
      <c r="B24" s="23" t="s">
        <v>249</v>
      </c>
      <c r="C24" s="24">
        <v>125000</v>
      </c>
      <c r="D24" s="55">
        <v>0</v>
      </c>
      <c r="E24" s="24">
        <v>150000</v>
      </c>
      <c r="F24" s="288">
        <v>150000</v>
      </c>
      <c r="G24" s="289"/>
      <c r="H24" s="290">
        <v>100000</v>
      </c>
    </row>
    <row r="25" spans="1:8" s="8" customFormat="1" ht="15.75">
      <c r="A25" s="12"/>
      <c r="B25" s="18"/>
      <c r="C25" s="25"/>
      <c r="D25" s="54"/>
      <c r="E25" s="25"/>
      <c r="F25" s="26"/>
      <c r="G25" s="306"/>
      <c r="H25" s="27"/>
    </row>
    <row r="26" spans="1:8" s="8" customFormat="1" ht="15.75">
      <c r="A26" s="17">
        <v>10</v>
      </c>
      <c r="B26" s="28" t="s">
        <v>103</v>
      </c>
      <c r="C26" s="29" t="e">
        <f>SUM(C8:C25)</f>
        <v>#REF!</v>
      </c>
      <c r="D26" s="56" t="e">
        <f>SUM(D8:D25)</f>
        <v>#REF!</v>
      </c>
      <c r="E26" s="30">
        <f>SUM(E8:E25)</f>
        <v>12855470</v>
      </c>
      <c r="F26" s="308">
        <f>SUM(F8:F25)</f>
        <v>12020280</v>
      </c>
      <c r="G26" s="309"/>
      <c r="H26" s="310">
        <f>SUM(H8:H25)</f>
        <v>11927250</v>
      </c>
    </row>
    <row r="27" spans="1:8" s="8" customFormat="1" ht="15.75">
      <c r="A27" s="12"/>
      <c r="B27" s="28"/>
      <c r="C27" s="22"/>
      <c r="D27" s="54"/>
      <c r="E27" s="25"/>
      <c r="F27" s="26"/>
      <c r="G27" s="306"/>
      <c r="H27" s="27"/>
    </row>
    <row r="28" spans="1:8" s="8" customFormat="1" ht="17.25" customHeight="1">
      <c r="A28" s="12"/>
      <c r="B28" s="28"/>
      <c r="C28" s="22"/>
      <c r="D28" s="54"/>
      <c r="E28" s="25"/>
      <c r="F28" s="26"/>
      <c r="G28" s="306"/>
      <c r="H28" s="27"/>
    </row>
    <row r="29" spans="1:8" s="8" customFormat="1" ht="15.75">
      <c r="A29" s="17">
        <v>11</v>
      </c>
      <c r="B29" s="31" t="s">
        <v>104</v>
      </c>
      <c r="C29" s="25">
        <v>55000</v>
      </c>
      <c r="D29" s="54">
        <f>'[3]BVACOP Services'!D1119</f>
        <v>1084670</v>
      </c>
      <c r="E29" s="25">
        <v>295710</v>
      </c>
      <c r="F29" s="26">
        <v>1284710</v>
      </c>
      <c r="G29" s="306"/>
      <c r="H29" s="27">
        <v>545750</v>
      </c>
    </row>
    <row r="30" spans="1:8" s="8" customFormat="1" ht="15.75">
      <c r="A30" s="17"/>
      <c r="B30" s="28"/>
      <c r="C30" s="25"/>
      <c r="D30" s="54"/>
      <c r="E30" s="25"/>
      <c r="F30" s="26"/>
      <c r="G30" s="306"/>
      <c r="H30" s="27"/>
    </row>
    <row r="31" spans="1:8" s="8" customFormat="1" ht="15.75">
      <c r="A31" s="17">
        <v>12</v>
      </c>
      <c r="B31" s="31" t="s">
        <v>105</v>
      </c>
      <c r="C31" s="25">
        <f>'[3]BVACOP Services'!C1092</f>
        <v>-559057</v>
      </c>
      <c r="D31" s="54">
        <f>'[3]BVACOP Services'!D1092</f>
        <v>433812</v>
      </c>
      <c r="E31" s="25">
        <v>-56390</v>
      </c>
      <c r="F31" s="26">
        <v>-217200</v>
      </c>
      <c r="G31" s="306"/>
      <c r="H31" s="27">
        <v>-217200</v>
      </c>
    </row>
    <row r="32" spans="1:8" s="8" customFormat="1" ht="15.75">
      <c r="A32" s="17"/>
      <c r="B32" s="31"/>
      <c r="C32" s="25"/>
      <c r="D32" s="54"/>
      <c r="E32" s="25"/>
      <c r="F32" s="26"/>
      <c r="G32" s="306"/>
      <c r="H32" s="27"/>
    </row>
    <row r="33" spans="1:9" s="8" customFormat="1" ht="15.75">
      <c r="A33" s="17">
        <v>13</v>
      </c>
      <c r="B33" s="31" t="s">
        <v>144</v>
      </c>
      <c r="C33" s="25">
        <f>'[3]BVACOP Services'!C1080</f>
        <v>-1562330</v>
      </c>
      <c r="D33" s="54">
        <f>'[3]BVACOP Services'!D1080</f>
        <v>-1826499</v>
      </c>
      <c r="E33" s="25">
        <v>-1347600</v>
      </c>
      <c r="F33" s="26">
        <v>-1254600</v>
      </c>
      <c r="G33" s="306"/>
      <c r="H33" s="27">
        <v>-1189500</v>
      </c>
      <c r="I33" s="37"/>
    </row>
    <row r="34" spans="1:8" s="8" customFormat="1" ht="15.75">
      <c r="A34" s="17"/>
      <c r="B34" s="31"/>
      <c r="C34" s="25"/>
      <c r="D34" s="54"/>
      <c r="E34" s="25"/>
      <c r="F34" s="26"/>
      <c r="G34" s="306"/>
      <c r="H34" s="27"/>
    </row>
    <row r="35" spans="1:9" s="8" customFormat="1" ht="33.75" customHeight="1">
      <c r="A35" s="17">
        <v>14</v>
      </c>
      <c r="B35" s="291" t="s">
        <v>278</v>
      </c>
      <c r="C35" s="25">
        <f>'[3]BVACOP Services'!C1084</f>
        <v>-814967</v>
      </c>
      <c r="D35" s="54">
        <f>'[3]BVACOP Services'!D1084</f>
        <v>257579</v>
      </c>
      <c r="E35" s="25">
        <v>-527300</v>
      </c>
      <c r="F35" s="26">
        <v>-613300</v>
      </c>
      <c r="G35" s="306"/>
      <c r="H35" s="27">
        <v>700</v>
      </c>
      <c r="I35" s="32"/>
    </row>
    <row r="36" spans="1:8" s="8" customFormat="1" ht="16.5" thickBot="1">
      <c r="A36" s="17"/>
      <c r="B36" s="31"/>
      <c r="C36" s="25"/>
      <c r="D36" s="54"/>
      <c r="E36" s="25"/>
      <c r="F36" s="26"/>
      <c r="G36" s="306"/>
      <c r="H36" s="27"/>
    </row>
    <row r="37" spans="1:9" s="8" customFormat="1" ht="15.75">
      <c r="A37" s="17">
        <v>15</v>
      </c>
      <c r="B37" s="13" t="s">
        <v>106</v>
      </c>
      <c r="C37" s="331" t="e">
        <f>SUM(C26:C36)</f>
        <v>#REF!</v>
      </c>
      <c r="D37" s="333" t="e">
        <f>SUM(D26:D36)</f>
        <v>#REF!</v>
      </c>
      <c r="E37" s="335">
        <f>SUM(E26:E36)</f>
        <v>11219890</v>
      </c>
      <c r="F37" s="337">
        <f>SUM(F26:F36)</f>
        <v>11219890</v>
      </c>
      <c r="G37" s="311"/>
      <c r="H37" s="328">
        <f>SUM(H26:H36)</f>
        <v>11067000</v>
      </c>
      <c r="I37" s="32"/>
    </row>
    <row r="38" spans="1:9" s="8" customFormat="1" ht="16.5" thickBot="1">
      <c r="A38" s="33"/>
      <c r="B38" s="34" t="s">
        <v>107</v>
      </c>
      <c r="C38" s="332"/>
      <c r="D38" s="334"/>
      <c r="E38" s="336"/>
      <c r="F38" s="338"/>
      <c r="G38" s="311"/>
      <c r="H38" s="329"/>
      <c r="I38" s="32"/>
    </row>
    <row r="39" spans="2:9" s="8" customFormat="1" ht="15.75">
      <c r="B39" s="57"/>
      <c r="C39" s="58"/>
      <c r="D39" s="59"/>
      <c r="E39" s="58"/>
      <c r="F39" s="58"/>
      <c r="G39" s="58"/>
      <c r="H39" s="281"/>
      <c r="I39" s="47"/>
    </row>
    <row r="40" spans="2:9" s="8" customFormat="1" ht="15.75">
      <c r="B40" s="57"/>
      <c r="C40" s="58"/>
      <c r="D40" s="59"/>
      <c r="E40" s="58"/>
      <c r="F40" s="58"/>
      <c r="G40" s="58"/>
      <c r="H40" s="57"/>
      <c r="I40" s="47"/>
    </row>
    <row r="41" spans="2:9" s="8" customFormat="1" ht="15.75">
      <c r="B41" s="57"/>
      <c r="C41" s="58"/>
      <c r="D41" s="59"/>
      <c r="E41" s="58"/>
      <c r="F41" s="58"/>
      <c r="G41" s="58"/>
      <c r="H41" s="281"/>
      <c r="I41" s="47"/>
    </row>
    <row r="42" spans="2:8" s="8" customFormat="1" ht="15.75">
      <c r="B42" s="57"/>
      <c r="C42" s="58"/>
      <c r="D42" s="59"/>
      <c r="E42" s="58"/>
      <c r="F42" s="58"/>
      <c r="G42" s="58"/>
      <c r="H42" s="57"/>
    </row>
    <row r="43" spans="2:8" s="8" customFormat="1" ht="15.75">
      <c r="B43" s="57"/>
      <c r="C43" s="58"/>
      <c r="D43" s="59"/>
      <c r="E43" s="58"/>
      <c r="F43" s="58"/>
      <c r="G43" s="58"/>
      <c r="H43" s="57"/>
    </row>
    <row r="44" spans="2:8" s="8" customFormat="1" ht="15.75">
      <c r="B44" s="57"/>
      <c r="C44" s="58"/>
      <c r="D44" s="59"/>
      <c r="E44" s="58"/>
      <c r="F44" s="58"/>
      <c r="G44" s="58"/>
      <c r="H44" s="57"/>
    </row>
    <row r="45" spans="2:8" s="8" customFormat="1" ht="15.75">
      <c r="B45" s="57"/>
      <c r="C45" s="58"/>
      <c r="D45" s="59"/>
      <c r="E45" s="58"/>
      <c r="F45" s="58"/>
      <c r="G45" s="58"/>
      <c r="H45" s="281"/>
    </row>
    <row r="46" spans="2:8" s="8" customFormat="1" ht="15.75">
      <c r="B46" s="57"/>
      <c r="C46" s="58"/>
      <c r="D46" s="59"/>
      <c r="E46" s="58"/>
      <c r="F46" s="58"/>
      <c r="G46" s="58"/>
      <c r="H46" s="57"/>
    </row>
    <row r="47" spans="2:8" s="8" customFormat="1" ht="15.75">
      <c r="B47" s="57"/>
      <c r="C47" s="58"/>
      <c r="D47" s="59"/>
      <c r="E47" s="58"/>
      <c r="F47" s="58"/>
      <c r="G47" s="58"/>
      <c r="H47" s="281"/>
    </row>
    <row r="48" spans="2:8" s="8" customFormat="1" ht="15.75">
      <c r="B48" s="57"/>
      <c r="C48" s="58"/>
      <c r="D48" s="59"/>
      <c r="E48" s="58"/>
      <c r="F48" s="58"/>
      <c r="G48" s="58"/>
      <c r="H48" s="281"/>
    </row>
    <row r="49" spans="2:8" s="8" customFormat="1" ht="15.75">
      <c r="B49" s="57"/>
      <c r="C49" s="58"/>
      <c r="D49" s="59"/>
      <c r="E49" s="58"/>
      <c r="F49" s="58"/>
      <c r="G49" s="58"/>
      <c r="H49" s="281"/>
    </row>
    <row r="50" spans="2:8" s="8" customFormat="1" ht="15.75">
      <c r="B50" s="57"/>
      <c r="C50" s="58"/>
      <c r="D50" s="59"/>
      <c r="E50" s="58"/>
      <c r="F50" s="58"/>
      <c r="G50" s="58"/>
      <c r="H50" s="281"/>
    </row>
    <row r="51" spans="2:8" s="8" customFormat="1" ht="15.75">
      <c r="B51" s="57"/>
      <c r="C51" s="58"/>
      <c r="D51" s="59"/>
      <c r="E51" s="58"/>
      <c r="F51" s="58"/>
      <c r="G51" s="58"/>
      <c r="H51" s="281"/>
    </row>
    <row r="52" spans="2:8" s="8" customFormat="1" ht="15.75">
      <c r="B52" s="57"/>
      <c r="C52" s="58"/>
      <c r="D52" s="59"/>
      <c r="E52" s="58"/>
      <c r="F52" s="58"/>
      <c r="G52" s="58"/>
      <c r="H52" s="57"/>
    </row>
    <row r="53" spans="2:8" s="8" customFormat="1" ht="15.75">
      <c r="B53" s="57"/>
      <c r="C53" s="58"/>
      <c r="D53" s="59"/>
      <c r="E53" s="58"/>
      <c r="F53" s="58"/>
      <c r="G53" s="58"/>
      <c r="H53" s="281"/>
    </row>
    <row r="54" spans="2:8" s="8" customFormat="1" ht="15.75">
      <c r="B54" s="57"/>
      <c r="C54" s="58"/>
      <c r="D54" s="59"/>
      <c r="E54" s="58"/>
      <c r="F54" s="58"/>
      <c r="G54" s="58"/>
      <c r="H54" s="57"/>
    </row>
    <row r="55" spans="2:8" s="8" customFormat="1" ht="15.75">
      <c r="B55" s="57"/>
      <c r="C55" s="58"/>
      <c r="D55" s="59"/>
      <c r="E55" s="58"/>
      <c r="F55" s="58"/>
      <c r="G55" s="58"/>
      <c r="H55" s="57"/>
    </row>
    <row r="56" spans="2:8" s="8" customFormat="1" ht="15.75">
      <c r="B56" s="57"/>
      <c r="C56" s="58"/>
      <c r="D56" s="59"/>
      <c r="E56" s="58"/>
      <c r="F56" s="58"/>
      <c r="G56" s="58"/>
      <c r="H56" s="57"/>
    </row>
    <row r="57" spans="2:8" s="8" customFormat="1" ht="15.75">
      <c r="B57" s="57"/>
      <c r="C57" s="58"/>
      <c r="D57" s="59"/>
      <c r="E57" s="58"/>
      <c r="F57" s="58"/>
      <c r="G57" s="58"/>
      <c r="H57" s="57"/>
    </row>
    <row r="58" spans="2:8" s="8" customFormat="1" ht="15.75">
      <c r="B58" s="57"/>
      <c r="C58" s="58"/>
      <c r="D58" s="59"/>
      <c r="E58" s="58"/>
      <c r="F58" s="58"/>
      <c r="G58" s="58"/>
      <c r="H58" s="57"/>
    </row>
    <row r="59" spans="2:8" s="8" customFormat="1" ht="15.75">
      <c r="B59" s="57"/>
      <c r="C59" s="58"/>
      <c r="D59" s="59"/>
      <c r="E59" s="58"/>
      <c r="F59" s="58"/>
      <c r="G59" s="58"/>
      <c r="H59" s="57"/>
    </row>
    <row r="60" spans="2:8" s="8" customFormat="1" ht="15.75">
      <c r="B60" s="57"/>
      <c r="C60" s="58"/>
      <c r="D60" s="59"/>
      <c r="E60" s="58"/>
      <c r="F60" s="58"/>
      <c r="G60" s="58"/>
      <c r="H60" s="57"/>
    </row>
    <row r="61" spans="2:8" s="8" customFormat="1" ht="15.75">
      <c r="B61" s="57"/>
      <c r="C61" s="58"/>
      <c r="D61" s="59"/>
      <c r="E61" s="58"/>
      <c r="F61" s="58"/>
      <c r="G61" s="58"/>
      <c r="H61" s="57"/>
    </row>
    <row r="62" spans="2:8" s="8" customFormat="1" ht="15.75">
      <c r="B62" s="57"/>
      <c r="C62" s="58"/>
      <c r="D62" s="59"/>
      <c r="E62" s="58"/>
      <c r="F62" s="58"/>
      <c r="G62" s="58"/>
      <c r="H62" s="57"/>
    </row>
    <row r="63" spans="2:8" s="8" customFormat="1" ht="15.75">
      <c r="B63" s="57"/>
      <c r="C63" s="58"/>
      <c r="D63" s="59"/>
      <c r="E63" s="58"/>
      <c r="F63" s="58"/>
      <c r="G63" s="58"/>
      <c r="H63" s="57"/>
    </row>
    <row r="64" spans="2:8" s="8" customFormat="1" ht="15.75">
      <c r="B64" s="57"/>
      <c r="C64" s="58"/>
      <c r="D64" s="59"/>
      <c r="E64" s="58"/>
      <c r="F64" s="58"/>
      <c r="G64" s="58"/>
      <c r="H64" s="57"/>
    </row>
    <row r="65" spans="2:8" s="8" customFormat="1" ht="15.75">
      <c r="B65" s="57"/>
      <c r="C65" s="58"/>
      <c r="D65" s="59"/>
      <c r="E65" s="58"/>
      <c r="F65" s="58"/>
      <c r="G65" s="58"/>
      <c r="H65" s="57"/>
    </row>
    <row r="66" spans="2:8" s="8" customFormat="1" ht="15.75">
      <c r="B66" s="57"/>
      <c r="C66" s="58"/>
      <c r="D66" s="59"/>
      <c r="E66" s="58"/>
      <c r="F66" s="58"/>
      <c r="G66" s="58"/>
      <c r="H66" s="57"/>
    </row>
    <row r="67" spans="2:8" s="8" customFormat="1" ht="15.75">
      <c r="B67" s="57"/>
      <c r="C67" s="58"/>
      <c r="D67" s="59"/>
      <c r="E67" s="58"/>
      <c r="F67" s="58"/>
      <c r="G67" s="58"/>
      <c r="H67" s="57"/>
    </row>
    <row r="68" spans="2:8" s="8" customFormat="1" ht="15.75">
      <c r="B68" s="57"/>
      <c r="C68" s="58"/>
      <c r="D68" s="59"/>
      <c r="E68" s="58"/>
      <c r="F68" s="58"/>
      <c r="G68" s="58"/>
      <c r="H68" s="57"/>
    </row>
    <row r="69" spans="2:8" s="8" customFormat="1" ht="15.75">
      <c r="B69" s="57"/>
      <c r="C69" s="58"/>
      <c r="D69" s="59"/>
      <c r="E69" s="58"/>
      <c r="F69" s="58"/>
      <c r="G69" s="58"/>
      <c r="H69" s="57"/>
    </row>
    <row r="70" spans="2:8" s="8" customFormat="1" ht="15.75">
      <c r="B70" s="57"/>
      <c r="C70" s="58"/>
      <c r="D70" s="59"/>
      <c r="E70" s="58"/>
      <c r="F70" s="58"/>
      <c r="G70" s="58"/>
      <c r="H70" s="57"/>
    </row>
    <row r="71" spans="2:8" s="8" customFormat="1" ht="15.75">
      <c r="B71" s="57"/>
      <c r="C71" s="58"/>
      <c r="D71" s="59"/>
      <c r="E71" s="58"/>
      <c r="F71" s="58"/>
      <c r="G71" s="58"/>
      <c r="H71" s="57"/>
    </row>
    <row r="72" spans="2:8" s="8" customFormat="1" ht="15.75">
      <c r="B72" s="57"/>
      <c r="C72" s="58"/>
      <c r="D72" s="59"/>
      <c r="E72" s="58"/>
      <c r="F72" s="58"/>
      <c r="G72" s="58"/>
      <c r="H72" s="57"/>
    </row>
    <row r="73" spans="2:8" s="8" customFormat="1" ht="15.75">
      <c r="B73" s="57"/>
      <c r="C73" s="58"/>
      <c r="D73" s="59"/>
      <c r="E73" s="58"/>
      <c r="F73" s="58"/>
      <c r="G73" s="58"/>
      <c r="H73" s="57"/>
    </row>
    <row r="74" spans="2:8" s="8" customFormat="1" ht="15.75">
      <c r="B74" s="57"/>
      <c r="C74" s="58"/>
      <c r="D74" s="59"/>
      <c r="E74" s="58"/>
      <c r="F74" s="58"/>
      <c r="G74" s="58"/>
      <c r="H74" s="57"/>
    </row>
    <row r="75" spans="2:8" s="8" customFormat="1" ht="15.75">
      <c r="B75" s="57"/>
      <c r="C75" s="58"/>
      <c r="D75" s="59"/>
      <c r="E75" s="58"/>
      <c r="F75" s="58"/>
      <c r="G75" s="58"/>
      <c r="H75" s="57"/>
    </row>
    <row r="76" spans="2:8" s="8" customFormat="1" ht="15.75">
      <c r="B76" s="57"/>
      <c r="C76" s="58"/>
      <c r="D76" s="59"/>
      <c r="E76" s="58"/>
      <c r="F76" s="58"/>
      <c r="G76" s="58"/>
      <c r="H76" s="57"/>
    </row>
    <row r="77" spans="2:8" s="8" customFormat="1" ht="15.75">
      <c r="B77" s="57"/>
      <c r="C77" s="58"/>
      <c r="D77" s="59"/>
      <c r="E77" s="58"/>
      <c r="F77" s="58"/>
      <c r="G77" s="58"/>
      <c r="H77" s="57"/>
    </row>
    <row r="78" spans="2:8" s="8" customFormat="1" ht="15.75">
      <c r="B78" s="57"/>
      <c r="C78" s="58"/>
      <c r="D78" s="59"/>
      <c r="E78" s="58"/>
      <c r="F78" s="58"/>
      <c r="G78" s="58"/>
      <c r="H78" s="57"/>
    </row>
    <row r="79" spans="2:8" s="8" customFormat="1" ht="15.75">
      <c r="B79" s="57"/>
      <c r="C79" s="58"/>
      <c r="D79" s="59"/>
      <c r="E79" s="58"/>
      <c r="F79" s="58"/>
      <c r="G79" s="58"/>
      <c r="H79" s="57"/>
    </row>
    <row r="80" spans="2:8" s="8" customFormat="1" ht="15.75">
      <c r="B80" s="57"/>
      <c r="C80" s="58"/>
      <c r="D80" s="59"/>
      <c r="E80" s="58"/>
      <c r="F80" s="58"/>
      <c r="G80" s="58"/>
      <c r="H80" s="57"/>
    </row>
    <row r="81" spans="2:8" s="8" customFormat="1" ht="15.75">
      <c r="B81" s="57"/>
      <c r="C81" s="58"/>
      <c r="D81" s="59"/>
      <c r="E81" s="58"/>
      <c r="F81" s="58"/>
      <c r="G81" s="58"/>
      <c r="H81" s="57"/>
    </row>
    <row r="82" spans="2:8" s="8" customFormat="1" ht="15.75">
      <c r="B82" s="57"/>
      <c r="C82" s="58"/>
      <c r="D82" s="59"/>
      <c r="E82" s="58"/>
      <c r="F82" s="58"/>
      <c r="G82" s="58"/>
      <c r="H82" s="57"/>
    </row>
    <row r="83" spans="2:8" s="8" customFormat="1" ht="15.75">
      <c r="B83" s="57"/>
      <c r="C83" s="58"/>
      <c r="D83" s="59"/>
      <c r="E83" s="58"/>
      <c r="F83" s="58"/>
      <c r="G83" s="58"/>
      <c r="H83" s="57"/>
    </row>
    <row r="84" spans="2:8" s="8" customFormat="1" ht="15.75">
      <c r="B84" s="57"/>
      <c r="C84" s="58"/>
      <c r="D84" s="59"/>
      <c r="E84" s="58"/>
      <c r="F84" s="58"/>
      <c r="G84" s="58"/>
      <c r="H84" s="57"/>
    </row>
    <row r="85" spans="2:8" s="8" customFormat="1" ht="15.75">
      <c r="B85" s="57"/>
      <c r="C85" s="58"/>
      <c r="D85" s="59"/>
      <c r="E85" s="58"/>
      <c r="F85" s="58"/>
      <c r="G85" s="58"/>
      <c r="H85" s="57"/>
    </row>
    <row r="86" spans="2:8" s="8" customFormat="1" ht="15.75">
      <c r="B86" s="57"/>
      <c r="C86" s="58"/>
      <c r="D86" s="59"/>
      <c r="E86" s="58"/>
      <c r="F86" s="58"/>
      <c r="G86" s="58"/>
      <c r="H86" s="57"/>
    </row>
    <row r="87" spans="2:8" s="8" customFormat="1" ht="15.75">
      <c r="B87" s="57"/>
      <c r="C87" s="58"/>
      <c r="D87" s="59"/>
      <c r="E87" s="58"/>
      <c r="F87" s="58"/>
      <c r="G87" s="58"/>
      <c r="H87" s="57"/>
    </row>
    <row r="88" spans="2:8" s="8" customFormat="1" ht="15.75">
      <c r="B88" s="57"/>
      <c r="C88" s="58"/>
      <c r="D88" s="59"/>
      <c r="E88" s="58"/>
      <c r="F88" s="58"/>
      <c r="G88" s="58"/>
      <c r="H88" s="57"/>
    </row>
    <row r="89" spans="2:8" s="8" customFormat="1" ht="15.75">
      <c r="B89" s="57"/>
      <c r="C89" s="58"/>
      <c r="D89" s="59"/>
      <c r="E89" s="58"/>
      <c r="F89" s="58"/>
      <c r="G89" s="58"/>
      <c r="H89" s="57"/>
    </row>
    <row r="90" spans="2:8" s="8" customFormat="1" ht="15.75">
      <c r="B90" s="57"/>
      <c r="C90" s="58"/>
      <c r="D90" s="59"/>
      <c r="E90" s="58"/>
      <c r="F90" s="58"/>
      <c r="G90" s="58"/>
      <c r="H90" s="57"/>
    </row>
    <row r="91" spans="2:8" s="8" customFormat="1" ht="15.75">
      <c r="B91" s="57"/>
      <c r="C91" s="58"/>
      <c r="D91" s="59"/>
      <c r="E91" s="58"/>
      <c r="F91" s="58"/>
      <c r="G91" s="58"/>
      <c r="H91" s="57"/>
    </row>
    <row r="92" spans="2:8" s="8" customFormat="1" ht="15.75">
      <c r="B92" s="57"/>
      <c r="C92" s="58"/>
      <c r="D92" s="59"/>
      <c r="E92" s="58"/>
      <c r="F92" s="58"/>
      <c r="G92" s="58"/>
      <c r="H92" s="57"/>
    </row>
    <row r="93" spans="2:8" s="8" customFormat="1" ht="15.75">
      <c r="B93" s="57"/>
      <c r="C93" s="58"/>
      <c r="D93" s="59"/>
      <c r="E93" s="58"/>
      <c r="F93" s="58"/>
      <c r="G93" s="58"/>
      <c r="H93" s="57"/>
    </row>
    <row r="94" spans="2:8" s="8" customFormat="1" ht="15.75">
      <c r="B94" s="57"/>
      <c r="C94" s="58"/>
      <c r="D94" s="59"/>
      <c r="E94" s="58"/>
      <c r="F94" s="58"/>
      <c r="G94" s="58"/>
      <c r="H94" s="57"/>
    </row>
    <row r="95" spans="2:8" s="8" customFormat="1" ht="15.75">
      <c r="B95" s="57"/>
      <c r="C95" s="58"/>
      <c r="D95" s="59"/>
      <c r="E95" s="58"/>
      <c r="F95" s="58"/>
      <c r="G95" s="58"/>
      <c r="H95" s="57"/>
    </row>
    <row r="96" spans="2:8" s="8" customFormat="1" ht="15.75">
      <c r="B96" s="57"/>
      <c r="C96" s="58"/>
      <c r="D96" s="59"/>
      <c r="E96" s="58"/>
      <c r="F96" s="58"/>
      <c r="G96" s="58"/>
      <c r="H96" s="57"/>
    </row>
    <row r="97" spans="2:8" s="8" customFormat="1" ht="15.75">
      <c r="B97" s="57"/>
      <c r="C97" s="58"/>
      <c r="D97" s="59"/>
      <c r="E97" s="58"/>
      <c r="F97" s="58"/>
      <c r="G97" s="58"/>
      <c r="H97" s="57"/>
    </row>
    <row r="98" spans="2:8" s="8" customFormat="1" ht="15.75">
      <c r="B98" s="57"/>
      <c r="C98" s="58"/>
      <c r="D98" s="59"/>
      <c r="E98" s="58"/>
      <c r="F98" s="58"/>
      <c r="G98" s="58"/>
      <c r="H98" s="57"/>
    </row>
    <row r="99" spans="2:8" s="8" customFormat="1" ht="15.75">
      <c r="B99" s="57"/>
      <c r="C99" s="58"/>
      <c r="D99" s="59"/>
      <c r="E99" s="58"/>
      <c r="F99" s="58"/>
      <c r="G99" s="58"/>
      <c r="H99" s="57"/>
    </row>
    <row r="100" spans="2:8" s="8" customFormat="1" ht="15.75">
      <c r="B100" s="57"/>
      <c r="C100" s="58"/>
      <c r="D100" s="59"/>
      <c r="E100" s="58"/>
      <c r="F100" s="58"/>
      <c r="G100" s="58"/>
      <c r="H100" s="57"/>
    </row>
    <row r="101" spans="2:8" s="8" customFormat="1" ht="15.75">
      <c r="B101" s="57"/>
      <c r="C101" s="58"/>
      <c r="D101" s="59"/>
      <c r="E101" s="58"/>
      <c r="F101" s="58"/>
      <c r="G101" s="58"/>
      <c r="H101" s="57"/>
    </row>
    <row r="102" spans="2:8" s="8" customFormat="1" ht="15.75">
      <c r="B102" s="57"/>
      <c r="C102" s="58"/>
      <c r="D102" s="59"/>
      <c r="E102" s="58"/>
      <c r="F102" s="58"/>
      <c r="G102" s="58"/>
      <c r="H102" s="57"/>
    </row>
    <row r="103" spans="2:8" s="8" customFormat="1" ht="15.75">
      <c r="B103" s="57"/>
      <c r="C103" s="58"/>
      <c r="D103" s="59"/>
      <c r="E103" s="58"/>
      <c r="F103" s="58"/>
      <c r="G103" s="58"/>
      <c r="H103" s="57"/>
    </row>
    <row r="104" spans="2:8" s="8" customFormat="1" ht="15.75">
      <c r="B104" s="57"/>
      <c r="C104" s="58"/>
      <c r="D104" s="59"/>
      <c r="E104" s="58"/>
      <c r="F104" s="58"/>
      <c r="G104" s="58"/>
      <c r="H104" s="57"/>
    </row>
    <row r="105" spans="2:8" s="8" customFormat="1" ht="15.75">
      <c r="B105" s="57"/>
      <c r="C105" s="58"/>
      <c r="D105" s="59"/>
      <c r="E105" s="58"/>
      <c r="F105" s="58"/>
      <c r="G105" s="58"/>
      <c r="H105" s="57"/>
    </row>
    <row r="106" spans="2:8" s="8" customFormat="1" ht="15.75">
      <c r="B106" s="57"/>
      <c r="C106" s="58"/>
      <c r="D106" s="59"/>
      <c r="E106" s="58"/>
      <c r="F106" s="58"/>
      <c r="G106" s="58"/>
      <c r="H106" s="57"/>
    </row>
    <row r="107" spans="2:8" s="8" customFormat="1" ht="15.75">
      <c r="B107" s="57"/>
      <c r="C107" s="58"/>
      <c r="D107" s="59"/>
      <c r="E107" s="58"/>
      <c r="F107" s="58"/>
      <c r="G107" s="58"/>
      <c r="H107" s="57"/>
    </row>
    <row r="108" spans="2:8" s="8" customFormat="1" ht="15.75">
      <c r="B108" s="57"/>
      <c r="C108" s="58"/>
      <c r="D108" s="59"/>
      <c r="E108" s="58"/>
      <c r="F108" s="58"/>
      <c r="G108" s="58"/>
      <c r="H108" s="57"/>
    </row>
    <row r="109" spans="2:8" s="8" customFormat="1" ht="15.75">
      <c r="B109" s="57"/>
      <c r="C109" s="58"/>
      <c r="D109" s="59"/>
      <c r="E109" s="58"/>
      <c r="F109" s="58"/>
      <c r="G109" s="58"/>
      <c r="H109" s="57"/>
    </row>
    <row r="110" spans="2:8" s="8" customFormat="1" ht="15.75">
      <c r="B110" s="57"/>
      <c r="C110" s="58"/>
      <c r="D110" s="59"/>
      <c r="E110" s="58"/>
      <c r="F110" s="58"/>
      <c r="G110" s="58"/>
      <c r="H110" s="57"/>
    </row>
    <row r="111" spans="2:8" s="8" customFormat="1" ht="15.75">
      <c r="B111" s="57"/>
      <c r="C111" s="58"/>
      <c r="D111" s="59"/>
      <c r="E111" s="58"/>
      <c r="F111" s="58"/>
      <c r="G111" s="58"/>
      <c r="H111" s="57"/>
    </row>
    <row r="112" spans="2:8" s="8" customFormat="1" ht="15.75">
      <c r="B112" s="57"/>
      <c r="C112" s="58"/>
      <c r="D112" s="59"/>
      <c r="E112" s="58"/>
      <c r="F112" s="58"/>
      <c r="G112" s="58"/>
      <c r="H112" s="57"/>
    </row>
    <row r="113" spans="2:8" s="8" customFormat="1" ht="15.75">
      <c r="B113" s="57"/>
      <c r="C113" s="58"/>
      <c r="D113" s="59"/>
      <c r="E113" s="58"/>
      <c r="F113" s="58"/>
      <c r="G113" s="58"/>
      <c r="H113" s="57"/>
    </row>
    <row r="114" spans="2:8" s="8" customFormat="1" ht="15.75">
      <c r="B114" s="57"/>
      <c r="C114" s="58"/>
      <c r="D114" s="59"/>
      <c r="E114" s="58"/>
      <c r="F114" s="58"/>
      <c r="G114" s="58"/>
      <c r="H114" s="57"/>
    </row>
    <row r="115" spans="2:8" s="8" customFormat="1" ht="15.75">
      <c r="B115" s="57"/>
      <c r="C115" s="58"/>
      <c r="D115" s="59"/>
      <c r="E115" s="58"/>
      <c r="F115" s="58"/>
      <c r="G115" s="58"/>
      <c r="H115" s="57"/>
    </row>
    <row r="116" spans="2:8" s="8" customFormat="1" ht="15.75">
      <c r="B116" s="57"/>
      <c r="C116" s="58"/>
      <c r="D116" s="59"/>
      <c r="E116" s="58"/>
      <c r="F116" s="58"/>
      <c r="G116" s="58"/>
      <c r="H116" s="57"/>
    </row>
    <row r="117" spans="2:8" s="8" customFormat="1" ht="15.75">
      <c r="B117" s="57"/>
      <c r="C117" s="58"/>
      <c r="D117" s="59"/>
      <c r="E117" s="58"/>
      <c r="F117" s="58"/>
      <c r="G117" s="58"/>
      <c r="H117" s="57"/>
    </row>
    <row r="118" spans="2:8" s="8" customFormat="1" ht="15.75">
      <c r="B118" s="57"/>
      <c r="C118" s="58"/>
      <c r="D118" s="59"/>
      <c r="E118" s="58"/>
      <c r="F118" s="58"/>
      <c r="G118" s="58"/>
      <c r="H118" s="57"/>
    </row>
    <row r="119" spans="2:8" s="8" customFormat="1" ht="15.75">
      <c r="B119" s="57"/>
      <c r="C119" s="58"/>
      <c r="D119" s="59"/>
      <c r="E119" s="58"/>
      <c r="F119" s="58"/>
      <c r="G119" s="58"/>
      <c r="H119" s="57"/>
    </row>
    <row r="120" spans="2:8" s="8" customFormat="1" ht="15.75">
      <c r="B120" s="57"/>
      <c r="C120" s="58"/>
      <c r="D120" s="59"/>
      <c r="E120" s="58"/>
      <c r="F120" s="58"/>
      <c r="G120" s="58"/>
      <c r="H120" s="57"/>
    </row>
    <row r="121" spans="2:8" s="8" customFormat="1" ht="15.75">
      <c r="B121" s="57"/>
      <c r="C121" s="58"/>
      <c r="D121" s="59"/>
      <c r="E121" s="58"/>
      <c r="F121" s="58"/>
      <c r="G121" s="58"/>
      <c r="H121" s="57"/>
    </row>
    <row r="122" spans="2:8" s="8" customFormat="1" ht="15.75">
      <c r="B122" s="57"/>
      <c r="C122" s="58"/>
      <c r="D122" s="59"/>
      <c r="E122" s="58"/>
      <c r="F122" s="58"/>
      <c r="G122" s="58"/>
      <c r="H122" s="57"/>
    </row>
    <row r="123" spans="2:8" s="8" customFormat="1" ht="15.75">
      <c r="B123" s="57"/>
      <c r="C123" s="58"/>
      <c r="D123" s="59"/>
      <c r="E123" s="58"/>
      <c r="F123" s="58"/>
      <c r="G123" s="58"/>
      <c r="H123" s="57"/>
    </row>
    <row r="124" spans="2:8" s="8" customFormat="1" ht="15.75">
      <c r="B124" s="57"/>
      <c r="C124" s="58"/>
      <c r="D124" s="59"/>
      <c r="E124" s="58"/>
      <c r="F124" s="58"/>
      <c r="G124" s="58"/>
      <c r="H124" s="57"/>
    </row>
    <row r="125" spans="2:8" s="8" customFormat="1" ht="15.75">
      <c r="B125" s="57"/>
      <c r="C125" s="58"/>
      <c r="D125" s="59"/>
      <c r="E125" s="58"/>
      <c r="F125" s="58"/>
      <c r="G125" s="58"/>
      <c r="H125" s="57"/>
    </row>
    <row r="126" spans="2:8" s="8" customFormat="1" ht="15.75">
      <c r="B126" s="57"/>
      <c r="C126" s="58"/>
      <c r="D126" s="59"/>
      <c r="E126" s="58"/>
      <c r="F126" s="58"/>
      <c r="G126" s="58"/>
      <c r="H126" s="57"/>
    </row>
    <row r="127" spans="2:8" s="8" customFormat="1" ht="15.75">
      <c r="B127" s="57"/>
      <c r="C127" s="58"/>
      <c r="D127" s="59"/>
      <c r="E127" s="58"/>
      <c r="F127" s="58"/>
      <c r="G127" s="58"/>
      <c r="H127" s="57"/>
    </row>
    <row r="128" spans="2:8" s="8" customFormat="1" ht="15.75">
      <c r="B128" s="57"/>
      <c r="C128" s="58"/>
      <c r="D128" s="59"/>
      <c r="E128" s="58"/>
      <c r="F128" s="58"/>
      <c r="G128" s="58"/>
      <c r="H128" s="57"/>
    </row>
    <row r="129" spans="2:8" s="8" customFormat="1" ht="15.75">
      <c r="B129" s="57"/>
      <c r="C129" s="58"/>
      <c r="D129" s="59"/>
      <c r="E129" s="58"/>
      <c r="F129" s="58"/>
      <c r="G129" s="58"/>
      <c r="H129" s="57"/>
    </row>
    <row r="130" spans="2:8" s="8" customFormat="1" ht="15.75">
      <c r="B130" s="57"/>
      <c r="C130" s="58"/>
      <c r="D130" s="59"/>
      <c r="E130" s="58"/>
      <c r="F130" s="58"/>
      <c r="G130" s="58"/>
      <c r="H130" s="57"/>
    </row>
    <row r="131" spans="2:8" s="8" customFormat="1" ht="15.75">
      <c r="B131" s="57"/>
      <c r="C131" s="58"/>
      <c r="D131" s="59"/>
      <c r="E131" s="58"/>
      <c r="F131" s="58"/>
      <c r="G131" s="58"/>
      <c r="H131" s="57"/>
    </row>
    <row r="132" spans="2:8" s="8" customFormat="1" ht="15.75">
      <c r="B132" s="57"/>
      <c r="C132" s="58"/>
      <c r="D132" s="59"/>
      <c r="E132" s="58"/>
      <c r="F132" s="58"/>
      <c r="G132" s="58"/>
      <c r="H132" s="57"/>
    </row>
    <row r="133" spans="2:8" s="8" customFormat="1" ht="15.75">
      <c r="B133" s="57"/>
      <c r="C133" s="58"/>
      <c r="D133" s="59"/>
      <c r="E133" s="58"/>
      <c r="F133" s="58"/>
      <c r="G133" s="58"/>
      <c r="H133" s="57"/>
    </row>
    <row r="134" spans="2:8" s="8" customFormat="1" ht="15.75">
      <c r="B134" s="57"/>
      <c r="C134" s="58"/>
      <c r="D134" s="59"/>
      <c r="E134" s="58"/>
      <c r="F134" s="58"/>
      <c r="G134" s="58"/>
      <c r="H134" s="57"/>
    </row>
    <row r="135" spans="2:8" s="8" customFormat="1" ht="15.75">
      <c r="B135" s="57"/>
      <c r="C135" s="58"/>
      <c r="D135" s="59"/>
      <c r="E135" s="58"/>
      <c r="F135" s="58"/>
      <c r="G135" s="58"/>
      <c r="H135" s="57"/>
    </row>
    <row r="136" spans="2:8" s="8" customFormat="1" ht="15.75">
      <c r="B136" s="57"/>
      <c r="C136" s="58"/>
      <c r="D136" s="59"/>
      <c r="E136" s="58"/>
      <c r="F136" s="58"/>
      <c r="G136" s="58"/>
      <c r="H136" s="57"/>
    </row>
    <row r="137" spans="2:8" s="8" customFormat="1" ht="15.75">
      <c r="B137" s="57"/>
      <c r="C137" s="58"/>
      <c r="D137" s="59"/>
      <c r="E137" s="58"/>
      <c r="F137" s="58"/>
      <c r="G137" s="58"/>
      <c r="H137" s="57"/>
    </row>
    <row r="138" spans="2:8" s="8" customFormat="1" ht="15.75">
      <c r="B138" s="57"/>
      <c r="C138" s="58"/>
      <c r="D138" s="59"/>
      <c r="E138" s="58"/>
      <c r="F138" s="58"/>
      <c r="G138" s="58"/>
      <c r="H138" s="57"/>
    </row>
    <row r="139" spans="2:8" s="8" customFormat="1" ht="15.75">
      <c r="B139" s="57"/>
      <c r="C139" s="58"/>
      <c r="D139" s="59"/>
      <c r="E139" s="58"/>
      <c r="F139" s="58"/>
      <c r="G139" s="58"/>
      <c r="H139" s="57"/>
    </row>
    <row r="140" spans="2:8" s="8" customFormat="1" ht="15.75">
      <c r="B140" s="57"/>
      <c r="C140" s="58"/>
      <c r="D140" s="59"/>
      <c r="E140" s="58"/>
      <c r="F140" s="58"/>
      <c r="G140" s="58"/>
      <c r="H140" s="57"/>
    </row>
    <row r="141" spans="2:8" s="8" customFormat="1" ht="15.75">
      <c r="B141" s="57"/>
      <c r="C141" s="58"/>
      <c r="D141" s="59"/>
      <c r="E141" s="58"/>
      <c r="F141" s="58"/>
      <c r="G141" s="58"/>
      <c r="H141" s="57"/>
    </row>
    <row r="142" spans="2:8" s="8" customFormat="1" ht="15.75">
      <c r="B142" s="57"/>
      <c r="C142" s="58"/>
      <c r="D142" s="59"/>
      <c r="E142" s="58"/>
      <c r="F142" s="58"/>
      <c r="G142" s="58"/>
      <c r="H142" s="57"/>
    </row>
    <row r="143" spans="2:8" s="8" customFormat="1" ht="15.75">
      <c r="B143" s="57"/>
      <c r="C143" s="58"/>
      <c r="D143" s="59"/>
      <c r="E143" s="58"/>
      <c r="F143" s="58"/>
      <c r="G143" s="58"/>
      <c r="H143" s="57"/>
    </row>
    <row r="144" spans="2:8" s="8" customFormat="1" ht="15.75">
      <c r="B144" s="57"/>
      <c r="C144" s="58"/>
      <c r="D144" s="59"/>
      <c r="E144" s="58"/>
      <c r="F144" s="58"/>
      <c r="G144" s="58"/>
      <c r="H144" s="57"/>
    </row>
    <row r="145" spans="2:8" s="8" customFormat="1" ht="15.75">
      <c r="B145" s="57"/>
      <c r="C145" s="58"/>
      <c r="D145" s="59"/>
      <c r="E145" s="58"/>
      <c r="F145" s="58"/>
      <c r="G145" s="58"/>
      <c r="H145" s="57"/>
    </row>
    <row r="146" spans="2:8" s="8" customFormat="1" ht="15.75">
      <c r="B146" s="57"/>
      <c r="C146" s="58"/>
      <c r="D146" s="59"/>
      <c r="E146" s="58"/>
      <c r="F146" s="58"/>
      <c r="G146" s="58"/>
      <c r="H146" s="57"/>
    </row>
    <row r="147" spans="2:8" s="8" customFormat="1" ht="15.75">
      <c r="B147" s="57"/>
      <c r="C147" s="58"/>
      <c r="D147" s="59"/>
      <c r="E147" s="58"/>
      <c r="F147" s="58"/>
      <c r="G147" s="58"/>
      <c r="H147" s="57"/>
    </row>
    <row r="148" spans="2:8" s="8" customFormat="1" ht="15.75">
      <c r="B148" s="57"/>
      <c r="C148" s="58"/>
      <c r="D148" s="59"/>
      <c r="E148" s="58"/>
      <c r="F148" s="58"/>
      <c r="G148" s="58"/>
      <c r="H148" s="57"/>
    </row>
    <row r="149" spans="2:8" s="8" customFormat="1" ht="15.75">
      <c r="B149" s="57"/>
      <c r="C149" s="58"/>
      <c r="D149" s="59"/>
      <c r="E149" s="58"/>
      <c r="F149" s="58"/>
      <c r="G149" s="58"/>
      <c r="H149" s="57"/>
    </row>
    <row r="150" spans="2:8" s="8" customFormat="1" ht="15.75">
      <c r="B150" s="57"/>
      <c r="C150" s="58"/>
      <c r="D150" s="59"/>
      <c r="E150" s="58"/>
      <c r="F150" s="58"/>
      <c r="G150" s="58"/>
      <c r="H150" s="57"/>
    </row>
    <row r="151" spans="2:8" s="8" customFormat="1" ht="15.75">
      <c r="B151" s="57"/>
      <c r="C151" s="58"/>
      <c r="D151" s="59"/>
      <c r="E151" s="58"/>
      <c r="F151" s="58"/>
      <c r="G151" s="58"/>
      <c r="H151" s="57"/>
    </row>
    <row r="152" spans="2:8" s="8" customFormat="1" ht="15.75">
      <c r="B152" s="57"/>
      <c r="C152" s="58"/>
      <c r="D152" s="59"/>
      <c r="E152" s="58"/>
      <c r="F152" s="58"/>
      <c r="G152" s="58"/>
      <c r="H152" s="57"/>
    </row>
    <row r="153" spans="2:8" s="8" customFormat="1" ht="15.75">
      <c r="B153" s="57"/>
      <c r="C153" s="58"/>
      <c r="D153" s="59"/>
      <c r="E153" s="58"/>
      <c r="F153" s="58"/>
      <c r="G153" s="58"/>
      <c r="H153" s="57"/>
    </row>
    <row r="154" spans="2:8" s="8" customFormat="1" ht="15.75">
      <c r="B154" s="57"/>
      <c r="C154" s="58"/>
      <c r="D154" s="59"/>
      <c r="E154" s="58"/>
      <c r="F154" s="58"/>
      <c r="G154" s="58"/>
      <c r="H154" s="57"/>
    </row>
    <row r="155" spans="2:8" s="8" customFormat="1" ht="15.75">
      <c r="B155" s="57"/>
      <c r="C155" s="58"/>
      <c r="D155" s="59"/>
      <c r="E155" s="58"/>
      <c r="F155" s="58"/>
      <c r="G155" s="58"/>
      <c r="H155" s="57"/>
    </row>
    <row r="156" spans="2:8" s="8" customFormat="1" ht="15.75">
      <c r="B156" s="57"/>
      <c r="C156" s="58"/>
      <c r="D156" s="59"/>
      <c r="E156" s="58"/>
      <c r="F156" s="58"/>
      <c r="G156" s="58"/>
      <c r="H156" s="57"/>
    </row>
    <row r="157" spans="2:8" s="8" customFormat="1" ht="15.75">
      <c r="B157" s="57"/>
      <c r="C157" s="58"/>
      <c r="D157" s="59"/>
      <c r="E157" s="58"/>
      <c r="F157" s="58"/>
      <c r="G157" s="58"/>
      <c r="H157" s="57"/>
    </row>
    <row r="158" spans="2:8" s="8" customFormat="1" ht="15.75">
      <c r="B158" s="57"/>
      <c r="C158" s="58"/>
      <c r="D158" s="59"/>
      <c r="E158" s="58"/>
      <c r="F158" s="58"/>
      <c r="G158" s="58"/>
      <c r="H158" s="57"/>
    </row>
    <row r="159" spans="2:8" s="8" customFormat="1" ht="15.75">
      <c r="B159" s="57"/>
      <c r="C159" s="58"/>
      <c r="D159" s="59"/>
      <c r="E159" s="58"/>
      <c r="F159" s="58"/>
      <c r="G159" s="58"/>
      <c r="H159" s="57"/>
    </row>
    <row r="160" spans="2:8" s="8" customFormat="1" ht="15.75">
      <c r="B160" s="57"/>
      <c r="C160" s="58"/>
      <c r="D160" s="59"/>
      <c r="E160" s="58"/>
      <c r="F160" s="58"/>
      <c r="G160" s="58"/>
      <c r="H160" s="57"/>
    </row>
    <row r="161" spans="2:8" s="8" customFormat="1" ht="15.75">
      <c r="B161" s="57"/>
      <c r="C161" s="58"/>
      <c r="D161" s="59"/>
      <c r="E161" s="58"/>
      <c r="F161" s="58"/>
      <c r="G161" s="58"/>
      <c r="H161" s="57"/>
    </row>
    <row r="162" spans="2:8" s="8" customFormat="1" ht="15.75">
      <c r="B162" s="57"/>
      <c r="C162" s="58"/>
      <c r="D162" s="59"/>
      <c r="E162" s="58"/>
      <c r="F162" s="58"/>
      <c r="G162" s="58"/>
      <c r="H162" s="57"/>
    </row>
    <row r="163" spans="2:8" s="8" customFormat="1" ht="15.75">
      <c r="B163" s="57"/>
      <c r="C163" s="58"/>
      <c r="D163" s="59"/>
      <c r="E163" s="58"/>
      <c r="F163" s="58"/>
      <c r="G163" s="58"/>
      <c r="H163" s="57"/>
    </row>
    <row r="164" spans="2:8" s="8" customFormat="1" ht="15.75">
      <c r="B164" s="57"/>
      <c r="C164" s="58"/>
      <c r="D164" s="59"/>
      <c r="E164" s="58"/>
      <c r="F164" s="58"/>
      <c r="G164" s="58"/>
      <c r="H164" s="57"/>
    </row>
    <row r="165" spans="2:8" s="8" customFormat="1" ht="15.75">
      <c r="B165" s="57"/>
      <c r="C165" s="58"/>
      <c r="D165" s="59"/>
      <c r="E165" s="58"/>
      <c r="F165" s="58"/>
      <c r="G165" s="58"/>
      <c r="H165" s="57"/>
    </row>
    <row r="166" spans="2:8" s="8" customFormat="1" ht="15.75">
      <c r="B166" s="57"/>
      <c r="C166" s="58"/>
      <c r="D166" s="59"/>
      <c r="E166" s="58"/>
      <c r="F166" s="58"/>
      <c r="G166" s="58"/>
      <c r="H166" s="57"/>
    </row>
    <row r="167" spans="2:8" s="8" customFormat="1" ht="15.75">
      <c r="B167" s="57"/>
      <c r="C167" s="58"/>
      <c r="D167" s="59"/>
      <c r="E167" s="58"/>
      <c r="F167" s="58"/>
      <c r="G167" s="58"/>
      <c r="H167" s="57"/>
    </row>
    <row r="168" spans="2:8" s="8" customFormat="1" ht="15.75">
      <c r="B168" s="57"/>
      <c r="C168" s="58"/>
      <c r="D168" s="59"/>
      <c r="E168" s="58"/>
      <c r="F168" s="58"/>
      <c r="G168" s="58"/>
      <c r="H168" s="57"/>
    </row>
    <row r="169" spans="2:8" s="8" customFormat="1" ht="15.75">
      <c r="B169" s="57"/>
      <c r="C169" s="58"/>
      <c r="D169" s="59"/>
      <c r="E169" s="58"/>
      <c r="F169" s="58"/>
      <c r="G169" s="58"/>
      <c r="H169" s="57"/>
    </row>
    <row r="170" spans="2:8" s="8" customFormat="1" ht="15.75">
      <c r="B170" s="57"/>
      <c r="C170" s="58"/>
      <c r="D170" s="59"/>
      <c r="E170" s="58"/>
      <c r="F170" s="58"/>
      <c r="G170" s="58"/>
      <c r="H170" s="57"/>
    </row>
    <row r="171" spans="2:8" s="8" customFormat="1" ht="15.75">
      <c r="B171" s="57"/>
      <c r="C171" s="58"/>
      <c r="D171" s="59"/>
      <c r="E171" s="58"/>
      <c r="F171" s="58"/>
      <c r="G171" s="58"/>
      <c r="H171" s="57"/>
    </row>
    <row r="172" spans="2:8" s="8" customFormat="1" ht="15.75">
      <c r="B172" s="57"/>
      <c r="C172" s="58"/>
      <c r="D172" s="59"/>
      <c r="E172" s="58"/>
      <c r="F172" s="58"/>
      <c r="G172" s="58"/>
      <c r="H172" s="57"/>
    </row>
    <row r="173" spans="2:8" s="8" customFormat="1" ht="15.75">
      <c r="B173" s="57"/>
      <c r="C173" s="58"/>
      <c r="D173" s="59"/>
      <c r="E173" s="58"/>
      <c r="F173" s="58"/>
      <c r="G173" s="58"/>
      <c r="H173" s="57"/>
    </row>
    <row r="174" spans="2:8" s="8" customFormat="1" ht="15.75">
      <c r="B174" s="57"/>
      <c r="C174" s="58"/>
      <c r="D174" s="59"/>
      <c r="E174" s="58"/>
      <c r="F174" s="58"/>
      <c r="G174" s="58"/>
      <c r="H174" s="57"/>
    </row>
    <row r="175" spans="2:8" s="8" customFormat="1" ht="15.75">
      <c r="B175" s="57"/>
      <c r="C175" s="58"/>
      <c r="D175" s="59"/>
      <c r="E175" s="58"/>
      <c r="F175" s="58"/>
      <c r="G175" s="58"/>
      <c r="H175" s="57"/>
    </row>
    <row r="176" spans="2:8" s="8" customFormat="1" ht="15.75">
      <c r="B176" s="57"/>
      <c r="C176" s="58"/>
      <c r="D176" s="59"/>
      <c r="E176" s="58"/>
      <c r="F176" s="58"/>
      <c r="G176" s="58"/>
      <c r="H176" s="57"/>
    </row>
    <row r="177" spans="2:8" s="8" customFormat="1" ht="15.75">
      <c r="B177" s="57"/>
      <c r="C177" s="58"/>
      <c r="D177" s="59"/>
      <c r="E177" s="58"/>
      <c r="F177" s="58"/>
      <c r="G177" s="58"/>
      <c r="H177" s="57"/>
    </row>
    <row r="178" spans="2:8" s="8" customFormat="1" ht="15.75">
      <c r="B178" s="57"/>
      <c r="C178" s="58"/>
      <c r="D178" s="59"/>
      <c r="E178" s="58"/>
      <c r="F178" s="58"/>
      <c r="G178" s="58"/>
      <c r="H178" s="57"/>
    </row>
    <row r="179" spans="2:8" s="8" customFormat="1" ht="15.75">
      <c r="B179" s="57"/>
      <c r="C179" s="58"/>
      <c r="D179" s="59"/>
      <c r="E179" s="58"/>
      <c r="F179" s="58"/>
      <c r="G179" s="58"/>
      <c r="H179" s="57"/>
    </row>
    <row r="180" spans="2:8" s="8" customFormat="1" ht="15.75">
      <c r="B180" s="57"/>
      <c r="C180" s="58"/>
      <c r="D180" s="59"/>
      <c r="E180" s="58"/>
      <c r="F180" s="58"/>
      <c r="G180" s="58"/>
      <c r="H180" s="57"/>
    </row>
    <row r="181" spans="2:8" s="8" customFormat="1" ht="15.75">
      <c r="B181" s="57"/>
      <c r="C181" s="58"/>
      <c r="D181" s="59"/>
      <c r="E181" s="58"/>
      <c r="F181" s="58"/>
      <c r="G181" s="58"/>
      <c r="H181" s="57"/>
    </row>
    <row r="182" spans="2:8" s="8" customFormat="1" ht="15.75">
      <c r="B182" s="57"/>
      <c r="C182" s="58"/>
      <c r="D182" s="59"/>
      <c r="E182" s="58"/>
      <c r="F182" s="58"/>
      <c r="G182" s="58"/>
      <c r="H182" s="57"/>
    </row>
    <row r="183" spans="2:8" s="8" customFormat="1" ht="15.75">
      <c r="B183" s="57"/>
      <c r="C183" s="58"/>
      <c r="D183" s="59"/>
      <c r="E183" s="58"/>
      <c r="F183" s="58"/>
      <c r="G183" s="58"/>
      <c r="H183" s="57"/>
    </row>
    <row r="184" spans="2:8" s="8" customFormat="1" ht="15.75">
      <c r="B184" s="57"/>
      <c r="C184" s="58"/>
      <c r="D184" s="59"/>
      <c r="E184" s="58"/>
      <c r="F184" s="58"/>
      <c r="G184" s="58"/>
      <c r="H184" s="57"/>
    </row>
    <row r="185" spans="2:8" s="8" customFormat="1" ht="15.75">
      <c r="B185" s="57"/>
      <c r="C185" s="58"/>
      <c r="D185" s="59"/>
      <c r="E185" s="58"/>
      <c r="F185" s="58"/>
      <c r="G185" s="58"/>
      <c r="H185" s="57"/>
    </row>
    <row r="186" spans="2:8" s="8" customFormat="1" ht="15.75">
      <c r="B186" s="57"/>
      <c r="C186" s="58"/>
      <c r="D186" s="59"/>
      <c r="E186" s="58"/>
      <c r="F186" s="58"/>
      <c r="G186" s="58"/>
      <c r="H186" s="57"/>
    </row>
    <row r="187" spans="2:8" s="8" customFormat="1" ht="15.75">
      <c r="B187" s="57"/>
      <c r="C187" s="58"/>
      <c r="D187" s="59"/>
      <c r="E187" s="58"/>
      <c r="F187" s="58"/>
      <c r="G187" s="58"/>
      <c r="H187" s="57"/>
    </row>
    <row r="188" spans="2:8" s="8" customFormat="1" ht="15.75">
      <c r="B188" s="57"/>
      <c r="C188" s="58"/>
      <c r="D188" s="59"/>
      <c r="E188" s="58"/>
      <c r="F188" s="58"/>
      <c r="G188" s="58"/>
      <c r="H188" s="57"/>
    </row>
    <row r="189" spans="2:8" s="8" customFormat="1" ht="15.75">
      <c r="B189" s="57"/>
      <c r="C189" s="58"/>
      <c r="D189" s="59"/>
      <c r="E189" s="58"/>
      <c r="F189" s="58"/>
      <c r="G189" s="58"/>
      <c r="H189" s="57"/>
    </row>
    <row r="190" spans="2:8" s="8" customFormat="1" ht="15.75">
      <c r="B190" s="57"/>
      <c r="C190" s="58"/>
      <c r="D190" s="59"/>
      <c r="E190" s="58"/>
      <c r="F190" s="58"/>
      <c r="G190" s="58"/>
      <c r="H190" s="57"/>
    </row>
    <row r="191" spans="2:8" s="8" customFormat="1" ht="15.75">
      <c r="B191" s="57"/>
      <c r="C191" s="58"/>
      <c r="D191" s="59"/>
      <c r="E191" s="58"/>
      <c r="F191" s="58"/>
      <c r="G191" s="58"/>
      <c r="H191" s="57"/>
    </row>
    <row r="192" spans="2:8" s="8" customFormat="1" ht="15.75">
      <c r="B192" s="57"/>
      <c r="C192" s="58"/>
      <c r="D192" s="59"/>
      <c r="E192" s="58"/>
      <c r="F192" s="58"/>
      <c r="G192" s="58"/>
      <c r="H192" s="57"/>
    </row>
    <row r="193" spans="2:8" s="8" customFormat="1" ht="15.75">
      <c r="B193" s="57"/>
      <c r="C193" s="58"/>
      <c r="D193" s="59"/>
      <c r="E193" s="58"/>
      <c r="F193" s="58"/>
      <c r="G193" s="58"/>
      <c r="H193" s="57"/>
    </row>
    <row r="194" spans="2:8" s="8" customFormat="1" ht="15.75">
      <c r="B194" s="57"/>
      <c r="C194" s="58"/>
      <c r="D194" s="59"/>
      <c r="E194" s="58"/>
      <c r="F194" s="58"/>
      <c r="G194" s="58"/>
      <c r="H194" s="57"/>
    </row>
    <row r="195" spans="2:8" s="8" customFormat="1" ht="15.75">
      <c r="B195" s="57"/>
      <c r="C195" s="58"/>
      <c r="D195" s="59"/>
      <c r="E195" s="58"/>
      <c r="F195" s="58"/>
      <c r="G195" s="58"/>
      <c r="H195" s="57"/>
    </row>
    <row r="196" spans="2:8" s="8" customFormat="1" ht="15.75">
      <c r="B196" s="57"/>
      <c r="C196" s="58"/>
      <c r="D196" s="59"/>
      <c r="E196" s="58"/>
      <c r="F196" s="58"/>
      <c r="G196" s="58"/>
      <c r="H196" s="57"/>
    </row>
    <row r="197" spans="2:8" s="8" customFormat="1" ht="15.75">
      <c r="B197" s="57"/>
      <c r="C197" s="58"/>
      <c r="D197" s="59"/>
      <c r="E197" s="58"/>
      <c r="F197" s="58"/>
      <c r="G197" s="58"/>
      <c r="H197" s="57"/>
    </row>
    <row r="198" spans="2:8" s="8" customFormat="1" ht="15.75">
      <c r="B198" s="57"/>
      <c r="C198" s="58"/>
      <c r="D198" s="59"/>
      <c r="E198" s="58"/>
      <c r="F198" s="58"/>
      <c r="G198" s="58"/>
      <c r="H198" s="57"/>
    </row>
    <row r="199" spans="2:8" s="8" customFormat="1" ht="15.75">
      <c r="B199" s="57"/>
      <c r="C199" s="58"/>
      <c r="D199" s="59"/>
      <c r="E199" s="58"/>
      <c r="F199" s="58"/>
      <c r="G199" s="58"/>
      <c r="H199" s="57"/>
    </row>
    <row r="200" spans="2:8" s="8" customFormat="1" ht="15.75">
      <c r="B200" s="57"/>
      <c r="C200" s="58"/>
      <c r="D200" s="59"/>
      <c r="E200" s="58"/>
      <c r="F200" s="58"/>
      <c r="G200" s="58"/>
      <c r="H200" s="57"/>
    </row>
    <row r="201" spans="2:8" s="8" customFormat="1" ht="15.75">
      <c r="B201" s="57"/>
      <c r="C201" s="58"/>
      <c r="D201" s="59"/>
      <c r="E201" s="58"/>
      <c r="F201" s="58"/>
      <c r="G201" s="58"/>
      <c r="H201" s="57"/>
    </row>
    <row r="202" spans="2:8" s="8" customFormat="1" ht="15.75">
      <c r="B202" s="57"/>
      <c r="C202" s="58"/>
      <c r="D202" s="59"/>
      <c r="E202" s="58"/>
      <c r="F202" s="58"/>
      <c r="G202" s="58"/>
      <c r="H202" s="57"/>
    </row>
    <row r="203" spans="2:8" s="8" customFormat="1" ht="15.75">
      <c r="B203" s="57"/>
      <c r="C203" s="58"/>
      <c r="D203" s="59"/>
      <c r="E203" s="58"/>
      <c r="F203" s="58"/>
      <c r="G203" s="58"/>
      <c r="H203" s="57"/>
    </row>
    <row r="204" spans="2:8" s="8" customFormat="1" ht="15.75">
      <c r="B204" s="57"/>
      <c r="C204" s="58"/>
      <c r="D204" s="59"/>
      <c r="E204" s="58"/>
      <c r="F204" s="58"/>
      <c r="G204" s="58"/>
      <c r="H204" s="57"/>
    </row>
    <row r="205" spans="2:8" s="8" customFormat="1" ht="15.75">
      <c r="B205" s="57"/>
      <c r="C205" s="58"/>
      <c r="D205" s="59"/>
      <c r="E205" s="58"/>
      <c r="F205" s="58"/>
      <c r="G205" s="58"/>
      <c r="H205" s="57"/>
    </row>
    <row r="206" spans="2:8" s="8" customFormat="1" ht="15.75">
      <c r="B206" s="57"/>
      <c r="C206" s="58"/>
      <c r="D206" s="59"/>
      <c r="E206" s="58"/>
      <c r="F206" s="58"/>
      <c r="G206" s="58"/>
      <c r="H206" s="57"/>
    </row>
    <row r="207" spans="2:8" s="8" customFormat="1" ht="15.75">
      <c r="B207" s="57"/>
      <c r="C207" s="58"/>
      <c r="D207" s="59"/>
      <c r="E207" s="58"/>
      <c r="F207" s="58"/>
      <c r="G207" s="58"/>
      <c r="H207" s="57"/>
    </row>
    <row r="208" spans="2:8" s="8" customFormat="1" ht="15.75">
      <c r="B208" s="57"/>
      <c r="C208" s="58"/>
      <c r="D208" s="59"/>
      <c r="E208" s="58"/>
      <c r="F208" s="58"/>
      <c r="G208" s="58"/>
      <c r="H208" s="57"/>
    </row>
    <row r="209" spans="2:8" s="8" customFormat="1" ht="15.75">
      <c r="B209" s="57"/>
      <c r="C209" s="58"/>
      <c r="D209" s="59"/>
      <c r="E209" s="58"/>
      <c r="F209" s="58"/>
      <c r="G209" s="58"/>
      <c r="H209" s="57"/>
    </row>
    <row r="210" spans="2:8" s="8" customFormat="1" ht="15.75">
      <c r="B210" s="57"/>
      <c r="C210" s="58"/>
      <c r="D210" s="59"/>
      <c r="E210" s="58"/>
      <c r="F210" s="58"/>
      <c r="G210" s="58"/>
      <c r="H210" s="57"/>
    </row>
    <row r="211" spans="2:8" s="8" customFormat="1" ht="15.75">
      <c r="B211" s="57"/>
      <c r="C211" s="58"/>
      <c r="D211" s="59"/>
      <c r="E211" s="58"/>
      <c r="F211" s="58"/>
      <c r="G211" s="58"/>
      <c r="H211" s="57"/>
    </row>
    <row r="212" spans="2:8" s="8" customFormat="1" ht="15.75">
      <c r="B212" s="57"/>
      <c r="C212" s="58"/>
      <c r="D212" s="59"/>
      <c r="E212" s="58"/>
      <c r="F212" s="58"/>
      <c r="G212" s="58"/>
      <c r="H212" s="57"/>
    </row>
    <row r="213" spans="2:8" s="8" customFormat="1" ht="15.75">
      <c r="B213" s="57"/>
      <c r="C213" s="58"/>
      <c r="D213" s="59"/>
      <c r="E213" s="58"/>
      <c r="F213" s="58"/>
      <c r="G213" s="58"/>
      <c r="H213" s="57"/>
    </row>
    <row r="214" spans="2:8" s="8" customFormat="1" ht="15.75">
      <c r="B214" s="57"/>
      <c r="C214" s="58"/>
      <c r="D214" s="59"/>
      <c r="E214" s="58"/>
      <c r="F214" s="58"/>
      <c r="G214" s="58"/>
      <c r="H214" s="57"/>
    </row>
    <row r="215" spans="2:8" s="8" customFormat="1" ht="15.75">
      <c r="B215" s="57"/>
      <c r="C215" s="58"/>
      <c r="D215" s="59"/>
      <c r="E215" s="58"/>
      <c r="F215" s="58"/>
      <c r="G215" s="58"/>
      <c r="H215" s="57"/>
    </row>
    <row r="216" spans="2:8" s="8" customFormat="1" ht="15.75">
      <c r="B216" s="57"/>
      <c r="C216" s="58"/>
      <c r="D216" s="59"/>
      <c r="E216" s="58"/>
      <c r="F216" s="58"/>
      <c r="G216" s="58"/>
      <c r="H216" s="57"/>
    </row>
    <row r="217" spans="2:8" s="8" customFormat="1" ht="15.75">
      <c r="B217" s="57"/>
      <c r="C217" s="58"/>
      <c r="D217" s="59"/>
      <c r="E217" s="58"/>
      <c r="F217" s="58"/>
      <c r="G217" s="58"/>
      <c r="H217" s="57"/>
    </row>
    <row r="218" spans="2:8" s="8" customFormat="1" ht="15.75">
      <c r="B218" s="57"/>
      <c r="C218" s="58"/>
      <c r="D218" s="59"/>
      <c r="E218" s="58"/>
      <c r="F218" s="58"/>
      <c r="G218" s="58"/>
      <c r="H218" s="57"/>
    </row>
    <row r="219" spans="2:8" s="8" customFormat="1" ht="15.75">
      <c r="B219" s="57"/>
      <c r="C219" s="58"/>
      <c r="D219" s="59"/>
      <c r="E219" s="58"/>
      <c r="F219" s="58"/>
      <c r="G219" s="58"/>
      <c r="H219" s="57"/>
    </row>
    <row r="220" spans="2:8" s="8" customFormat="1" ht="15.75">
      <c r="B220" s="57"/>
      <c r="C220" s="58"/>
      <c r="D220" s="59"/>
      <c r="E220" s="58"/>
      <c r="F220" s="58"/>
      <c r="G220" s="58"/>
      <c r="H220" s="57"/>
    </row>
    <row r="221" spans="2:8" s="8" customFormat="1" ht="15.75">
      <c r="B221" s="57"/>
      <c r="C221" s="58"/>
      <c r="D221" s="59"/>
      <c r="E221" s="58"/>
      <c r="F221" s="58"/>
      <c r="G221" s="58"/>
      <c r="H221" s="57"/>
    </row>
    <row r="222" spans="2:8" s="8" customFormat="1" ht="15.75">
      <c r="B222" s="57"/>
      <c r="C222" s="58"/>
      <c r="D222" s="59"/>
      <c r="E222" s="58"/>
      <c r="F222" s="58"/>
      <c r="G222" s="58"/>
      <c r="H222" s="57"/>
    </row>
    <row r="223" spans="2:8" s="8" customFormat="1" ht="15.75">
      <c r="B223" s="57"/>
      <c r="C223" s="58"/>
      <c r="D223" s="59"/>
      <c r="E223" s="58"/>
      <c r="F223" s="58"/>
      <c r="G223" s="58"/>
      <c r="H223" s="57"/>
    </row>
    <row r="224" spans="2:8" s="8" customFormat="1" ht="15.75">
      <c r="B224" s="57"/>
      <c r="C224" s="58"/>
      <c r="D224" s="59"/>
      <c r="E224" s="58"/>
      <c r="F224" s="58"/>
      <c r="G224" s="58"/>
      <c r="H224" s="57"/>
    </row>
    <row r="225" spans="2:8" s="8" customFormat="1" ht="15.75">
      <c r="B225" s="57"/>
      <c r="C225" s="58"/>
      <c r="D225" s="59"/>
      <c r="E225" s="58"/>
      <c r="F225" s="58"/>
      <c r="G225" s="58"/>
      <c r="H225" s="57"/>
    </row>
    <row r="226" spans="2:8" s="8" customFormat="1" ht="15.75">
      <c r="B226" s="57"/>
      <c r="C226" s="58"/>
      <c r="D226" s="59"/>
      <c r="E226" s="58"/>
      <c r="F226" s="58"/>
      <c r="G226" s="58"/>
      <c r="H226" s="57"/>
    </row>
    <row r="227" spans="2:8" s="8" customFormat="1" ht="15.75">
      <c r="B227" s="57"/>
      <c r="C227" s="58"/>
      <c r="D227" s="59"/>
      <c r="E227" s="58"/>
      <c r="F227" s="58"/>
      <c r="G227" s="58"/>
      <c r="H227" s="57"/>
    </row>
    <row r="228" spans="2:8" s="8" customFormat="1" ht="15.75">
      <c r="B228" s="57"/>
      <c r="C228" s="58"/>
      <c r="D228" s="59"/>
      <c r="E228" s="58"/>
      <c r="F228" s="58"/>
      <c r="G228" s="58"/>
      <c r="H228" s="57"/>
    </row>
    <row r="229" spans="2:8" s="8" customFormat="1" ht="15.75">
      <c r="B229" s="57"/>
      <c r="C229" s="58"/>
      <c r="D229" s="59"/>
      <c r="E229" s="58"/>
      <c r="F229" s="58"/>
      <c r="G229" s="58"/>
      <c r="H229" s="57"/>
    </row>
    <row r="230" spans="2:8" s="8" customFormat="1" ht="15.75">
      <c r="B230" s="57"/>
      <c r="C230" s="58"/>
      <c r="D230" s="59"/>
      <c r="E230" s="58"/>
      <c r="F230" s="58"/>
      <c r="G230" s="58"/>
      <c r="H230" s="57"/>
    </row>
    <row r="231" spans="2:8" s="8" customFormat="1" ht="15.75">
      <c r="B231" s="57"/>
      <c r="C231" s="58"/>
      <c r="D231" s="59"/>
      <c r="E231" s="58"/>
      <c r="F231" s="58"/>
      <c r="G231" s="58"/>
      <c r="H231" s="57"/>
    </row>
    <row r="232" spans="2:8" s="8" customFormat="1" ht="15.75">
      <c r="B232" s="57"/>
      <c r="C232" s="58"/>
      <c r="D232" s="59"/>
      <c r="E232" s="58"/>
      <c r="F232" s="58"/>
      <c r="G232" s="58"/>
      <c r="H232" s="57"/>
    </row>
    <row r="233" spans="2:8" s="8" customFormat="1" ht="15.75">
      <c r="B233" s="57"/>
      <c r="C233" s="58"/>
      <c r="D233" s="59"/>
      <c r="E233" s="58"/>
      <c r="F233" s="58"/>
      <c r="G233" s="58"/>
      <c r="H233" s="57"/>
    </row>
    <row r="234" spans="2:8" s="8" customFormat="1" ht="15.75">
      <c r="B234" s="57"/>
      <c r="C234" s="58"/>
      <c r="D234" s="59"/>
      <c r="E234" s="58"/>
      <c r="F234" s="58"/>
      <c r="G234" s="58"/>
      <c r="H234" s="57"/>
    </row>
    <row r="235" spans="2:8" s="8" customFormat="1" ht="15.75">
      <c r="B235" s="57"/>
      <c r="C235" s="58"/>
      <c r="D235" s="59"/>
      <c r="E235" s="58"/>
      <c r="F235" s="58"/>
      <c r="G235" s="58"/>
      <c r="H235" s="57"/>
    </row>
    <row r="236" spans="2:8" s="8" customFormat="1" ht="15.75">
      <c r="B236" s="57"/>
      <c r="C236" s="58"/>
      <c r="D236" s="59"/>
      <c r="E236" s="58"/>
      <c r="F236" s="58"/>
      <c r="G236" s="58"/>
      <c r="H236" s="57"/>
    </row>
    <row r="237" spans="2:8" s="8" customFormat="1" ht="15.75">
      <c r="B237" s="57"/>
      <c r="C237" s="58"/>
      <c r="D237" s="59"/>
      <c r="E237" s="58"/>
      <c r="F237" s="58"/>
      <c r="G237" s="58"/>
      <c r="H237" s="57"/>
    </row>
    <row r="238" spans="2:8" s="8" customFormat="1" ht="15.75">
      <c r="B238" s="57"/>
      <c r="C238" s="58"/>
      <c r="D238" s="59"/>
      <c r="E238" s="58"/>
      <c r="F238" s="58"/>
      <c r="G238" s="58"/>
      <c r="H238" s="57"/>
    </row>
    <row r="239" spans="2:8" s="8" customFormat="1" ht="15.75">
      <c r="B239" s="57"/>
      <c r="C239" s="58"/>
      <c r="D239" s="59"/>
      <c r="E239" s="58"/>
      <c r="F239" s="58"/>
      <c r="G239" s="58"/>
      <c r="H239" s="57"/>
    </row>
    <row r="240" spans="2:8" s="8" customFormat="1" ht="15.75">
      <c r="B240" s="57"/>
      <c r="C240" s="58"/>
      <c r="D240" s="59"/>
      <c r="E240" s="58"/>
      <c r="F240" s="58"/>
      <c r="G240" s="58"/>
      <c r="H240" s="57"/>
    </row>
    <row r="241" spans="2:8" s="8" customFormat="1" ht="15.75">
      <c r="B241" s="57"/>
      <c r="C241" s="58"/>
      <c r="D241" s="59"/>
      <c r="E241" s="58"/>
      <c r="F241" s="58"/>
      <c r="G241" s="58"/>
      <c r="H241" s="57"/>
    </row>
    <row r="242" spans="2:8" s="8" customFormat="1" ht="15.75">
      <c r="B242" s="57"/>
      <c r="C242" s="58"/>
      <c r="D242" s="59"/>
      <c r="E242" s="58"/>
      <c r="F242" s="58"/>
      <c r="G242" s="58"/>
      <c r="H242" s="57"/>
    </row>
    <row r="243" spans="2:8" s="8" customFormat="1" ht="15.75">
      <c r="B243" s="57"/>
      <c r="C243" s="58"/>
      <c r="D243" s="59"/>
      <c r="E243" s="58"/>
      <c r="F243" s="58"/>
      <c r="G243" s="58"/>
      <c r="H243" s="57"/>
    </row>
    <row r="244" spans="2:8" s="8" customFormat="1" ht="15.75">
      <c r="B244" s="57"/>
      <c r="C244" s="58"/>
      <c r="D244" s="59"/>
      <c r="E244" s="58"/>
      <c r="F244" s="58"/>
      <c r="G244" s="58"/>
      <c r="H244" s="57"/>
    </row>
    <row r="245" spans="2:8" s="8" customFormat="1" ht="15.75">
      <c r="B245" s="57"/>
      <c r="C245" s="58"/>
      <c r="D245" s="59"/>
      <c r="E245" s="58"/>
      <c r="F245" s="58"/>
      <c r="G245" s="58"/>
      <c r="H245" s="57"/>
    </row>
    <row r="246" spans="2:8" s="8" customFormat="1" ht="15.75">
      <c r="B246" s="57"/>
      <c r="C246" s="58"/>
      <c r="D246" s="59"/>
      <c r="E246" s="58"/>
      <c r="F246" s="58"/>
      <c r="G246" s="58"/>
      <c r="H246" s="57"/>
    </row>
    <row r="247" spans="2:8" s="8" customFormat="1" ht="15.75">
      <c r="B247" s="57"/>
      <c r="C247" s="58"/>
      <c r="D247" s="59"/>
      <c r="E247" s="58"/>
      <c r="F247" s="58"/>
      <c r="G247" s="58"/>
      <c r="H247" s="57"/>
    </row>
    <row r="248" spans="2:8" s="8" customFormat="1" ht="15.75">
      <c r="B248" s="57"/>
      <c r="C248" s="58"/>
      <c r="D248" s="59"/>
      <c r="E248" s="58"/>
      <c r="F248" s="58"/>
      <c r="G248" s="58"/>
      <c r="H248" s="57"/>
    </row>
    <row r="249" spans="2:8" s="8" customFormat="1" ht="15.75">
      <c r="B249" s="57"/>
      <c r="C249" s="58"/>
      <c r="D249" s="59"/>
      <c r="E249" s="58"/>
      <c r="F249" s="58"/>
      <c r="G249" s="58"/>
      <c r="H249" s="57"/>
    </row>
    <row r="250" spans="2:8" s="8" customFormat="1" ht="15.75">
      <c r="B250" s="57"/>
      <c r="C250" s="58"/>
      <c r="D250" s="59"/>
      <c r="E250" s="58"/>
      <c r="F250" s="58"/>
      <c r="G250" s="58"/>
      <c r="H250" s="57"/>
    </row>
    <row r="251" spans="2:8" s="8" customFormat="1" ht="15.75">
      <c r="B251" s="57"/>
      <c r="C251" s="58"/>
      <c r="D251" s="59"/>
      <c r="E251" s="58"/>
      <c r="F251" s="58"/>
      <c r="G251" s="58"/>
      <c r="H251" s="57"/>
    </row>
    <row r="252" spans="2:8" s="8" customFormat="1" ht="15.75">
      <c r="B252" s="57"/>
      <c r="C252" s="58"/>
      <c r="D252" s="59"/>
      <c r="E252" s="58"/>
      <c r="F252" s="58"/>
      <c r="G252" s="58"/>
      <c r="H252" s="57"/>
    </row>
    <row r="253" spans="2:8" s="8" customFormat="1" ht="15.75">
      <c r="B253" s="57"/>
      <c r="C253" s="58"/>
      <c r="D253" s="59"/>
      <c r="E253" s="58"/>
      <c r="F253" s="58"/>
      <c r="G253" s="58"/>
      <c r="H253" s="57"/>
    </row>
    <row r="254" spans="2:8" s="8" customFormat="1" ht="15.75">
      <c r="B254" s="57"/>
      <c r="C254" s="58"/>
      <c r="D254" s="59"/>
      <c r="E254" s="58"/>
      <c r="F254" s="58"/>
      <c r="G254" s="58"/>
      <c r="H254" s="57"/>
    </row>
    <row r="255" spans="2:8" s="8" customFormat="1" ht="15.75">
      <c r="B255" s="57"/>
      <c r="C255" s="58"/>
      <c r="D255" s="59"/>
      <c r="E255" s="58"/>
      <c r="F255" s="58"/>
      <c r="G255" s="58"/>
      <c r="H255" s="57"/>
    </row>
    <row r="256" spans="2:8" s="8" customFormat="1" ht="15.75">
      <c r="B256" s="57"/>
      <c r="C256" s="58"/>
      <c r="D256" s="59"/>
      <c r="E256" s="58"/>
      <c r="F256" s="58"/>
      <c r="G256" s="58"/>
      <c r="H256" s="57"/>
    </row>
    <row r="257" spans="2:8" s="8" customFormat="1" ht="15.75">
      <c r="B257" s="57"/>
      <c r="C257" s="58"/>
      <c r="D257" s="59"/>
      <c r="E257" s="58"/>
      <c r="F257" s="58"/>
      <c r="G257" s="58"/>
      <c r="H257" s="57"/>
    </row>
    <row r="258" spans="2:8" s="8" customFormat="1" ht="15.75">
      <c r="B258" s="57"/>
      <c r="C258" s="58"/>
      <c r="D258" s="59"/>
      <c r="E258" s="58"/>
      <c r="F258" s="58"/>
      <c r="G258" s="58"/>
      <c r="H258" s="57"/>
    </row>
    <row r="259" spans="2:8" s="8" customFormat="1" ht="15.75">
      <c r="B259" s="57"/>
      <c r="C259" s="58"/>
      <c r="D259" s="59"/>
      <c r="E259" s="58"/>
      <c r="F259" s="58"/>
      <c r="G259" s="58"/>
      <c r="H259" s="57"/>
    </row>
    <row r="260" spans="2:8" s="8" customFormat="1" ht="15.75">
      <c r="B260" s="57"/>
      <c r="C260" s="58"/>
      <c r="D260" s="59"/>
      <c r="E260" s="58"/>
      <c r="F260" s="58"/>
      <c r="G260" s="58"/>
      <c r="H260" s="57"/>
    </row>
    <row r="261" spans="2:8" s="8" customFormat="1" ht="15.75">
      <c r="B261" s="57"/>
      <c r="C261" s="58"/>
      <c r="D261" s="59"/>
      <c r="E261" s="58"/>
      <c r="F261" s="58"/>
      <c r="G261" s="58"/>
      <c r="H261" s="57"/>
    </row>
    <row r="262" spans="2:8" s="8" customFormat="1" ht="15.75">
      <c r="B262" s="57"/>
      <c r="C262" s="58"/>
      <c r="D262" s="59"/>
      <c r="E262" s="58"/>
      <c r="F262" s="58"/>
      <c r="G262" s="58"/>
      <c r="H262" s="57"/>
    </row>
    <row r="263" spans="2:8" s="8" customFormat="1" ht="15.75">
      <c r="B263" s="57"/>
      <c r="C263" s="58"/>
      <c r="D263" s="59"/>
      <c r="E263" s="58"/>
      <c r="F263" s="58"/>
      <c r="G263" s="58"/>
      <c r="H263" s="57"/>
    </row>
    <row r="264" spans="2:8" s="8" customFormat="1" ht="15.75">
      <c r="B264" s="57"/>
      <c r="C264" s="58"/>
      <c r="D264" s="59"/>
      <c r="E264" s="58"/>
      <c r="F264" s="58"/>
      <c r="G264" s="58"/>
      <c r="H264" s="57"/>
    </row>
    <row r="265" spans="2:8" s="8" customFormat="1" ht="15.75">
      <c r="B265" s="57"/>
      <c r="C265" s="58"/>
      <c r="D265" s="59"/>
      <c r="E265" s="58"/>
      <c r="F265" s="58"/>
      <c r="G265" s="58"/>
      <c r="H265" s="57"/>
    </row>
    <row r="266" spans="2:8" s="8" customFormat="1" ht="15.75">
      <c r="B266" s="57"/>
      <c r="C266" s="58"/>
      <c r="D266" s="59"/>
      <c r="E266" s="58"/>
      <c r="F266" s="58"/>
      <c r="G266" s="58"/>
      <c r="H266" s="57"/>
    </row>
    <row r="267" spans="2:8" s="8" customFormat="1" ht="15.75">
      <c r="B267" s="57"/>
      <c r="C267" s="58"/>
      <c r="D267" s="59"/>
      <c r="E267" s="58"/>
      <c r="F267" s="58"/>
      <c r="G267" s="58"/>
      <c r="H267" s="57"/>
    </row>
    <row r="268" spans="2:8" s="8" customFormat="1" ht="15.75">
      <c r="B268" s="57"/>
      <c r="C268" s="58"/>
      <c r="D268" s="59"/>
      <c r="E268" s="58"/>
      <c r="F268" s="58"/>
      <c r="G268" s="58"/>
      <c r="H268" s="57"/>
    </row>
    <row r="269" spans="2:8" s="8" customFormat="1" ht="15.75">
      <c r="B269" s="57"/>
      <c r="C269" s="58"/>
      <c r="D269" s="59"/>
      <c r="E269" s="58"/>
      <c r="F269" s="58"/>
      <c r="G269" s="58"/>
      <c r="H269" s="57"/>
    </row>
    <row r="270" spans="2:8" s="8" customFormat="1" ht="15.75">
      <c r="B270" s="57"/>
      <c r="C270" s="58"/>
      <c r="D270" s="59"/>
      <c r="E270" s="58"/>
      <c r="F270" s="58"/>
      <c r="G270" s="58"/>
      <c r="H270" s="57"/>
    </row>
    <row r="271" spans="2:8" s="8" customFormat="1" ht="15.75">
      <c r="B271" s="57"/>
      <c r="C271" s="58"/>
      <c r="D271" s="59"/>
      <c r="E271" s="58"/>
      <c r="F271" s="58"/>
      <c r="G271" s="58"/>
      <c r="H271" s="57"/>
    </row>
    <row r="272" spans="2:8" s="8" customFormat="1" ht="15.75">
      <c r="B272" s="57"/>
      <c r="C272" s="58"/>
      <c r="D272" s="59"/>
      <c r="E272" s="58"/>
      <c r="F272" s="58"/>
      <c r="G272" s="58"/>
      <c r="H272" s="57"/>
    </row>
    <row r="273" spans="2:8" s="8" customFormat="1" ht="15.75">
      <c r="B273" s="57"/>
      <c r="C273" s="58"/>
      <c r="D273" s="59"/>
      <c r="E273" s="58"/>
      <c r="F273" s="58"/>
      <c r="G273" s="58"/>
      <c r="H273" s="57"/>
    </row>
    <row r="274" spans="2:8" s="8" customFormat="1" ht="15.75">
      <c r="B274" s="57"/>
      <c r="C274" s="58"/>
      <c r="D274" s="59"/>
      <c r="E274" s="58"/>
      <c r="F274" s="58"/>
      <c r="G274" s="58"/>
      <c r="H274" s="57"/>
    </row>
    <row r="275" spans="2:8" s="8" customFormat="1" ht="15.75">
      <c r="B275" s="57"/>
      <c r="C275" s="58"/>
      <c r="D275" s="59"/>
      <c r="E275" s="58"/>
      <c r="F275" s="58"/>
      <c r="G275" s="58"/>
      <c r="H275" s="57"/>
    </row>
    <row r="276" spans="2:8" s="8" customFormat="1" ht="15.75">
      <c r="B276" s="57"/>
      <c r="C276" s="58"/>
      <c r="D276" s="59"/>
      <c r="E276" s="58"/>
      <c r="F276" s="58"/>
      <c r="G276" s="58"/>
      <c r="H276" s="57"/>
    </row>
    <row r="277" spans="2:8" s="8" customFormat="1" ht="15.75">
      <c r="B277" s="57"/>
      <c r="C277" s="58"/>
      <c r="D277" s="59"/>
      <c r="E277" s="58"/>
      <c r="F277" s="58"/>
      <c r="G277" s="58"/>
      <c r="H277" s="57"/>
    </row>
    <row r="278" spans="2:8" s="8" customFormat="1" ht="15.75">
      <c r="B278" s="57"/>
      <c r="C278" s="58"/>
      <c r="D278" s="59"/>
      <c r="E278" s="58"/>
      <c r="F278" s="58"/>
      <c r="G278" s="58"/>
      <c r="H278" s="57"/>
    </row>
    <row r="279" spans="2:8" s="8" customFormat="1" ht="15.75">
      <c r="B279" s="57"/>
      <c r="C279" s="58"/>
      <c r="D279" s="59"/>
      <c r="E279" s="58"/>
      <c r="F279" s="58"/>
      <c r="G279" s="58"/>
      <c r="H279" s="57"/>
    </row>
    <row r="280" spans="2:8" s="8" customFormat="1" ht="15.75">
      <c r="B280" s="57"/>
      <c r="C280" s="58"/>
      <c r="D280" s="59"/>
      <c r="E280" s="58"/>
      <c r="F280" s="58"/>
      <c r="G280" s="58"/>
      <c r="H280" s="57"/>
    </row>
    <row r="281" spans="2:8" s="8" customFormat="1" ht="15.75">
      <c r="B281" s="57"/>
      <c r="C281" s="58"/>
      <c r="D281" s="59"/>
      <c r="E281" s="58"/>
      <c r="F281" s="58"/>
      <c r="G281" s="58"/>
      <c r="H281" s="57"/>
    </row>
    <row r="282" spans="2:8" s="8" customFormat="1" ht="15.75">
      <c r="B282" s="57"/>
      <c r="C282" s="58"/>
      <c r="D282" s="59"/>
      <c r="E282" s="58"/>
      <c r="F282" s="58"/>
      <c r="G282" s="58"/>
      <c r="H282" s="57"/>
    </row>
    <row r="283" spans="2:8" s="8" customFormat="1" ht="15.75">
      <c r="B283" s="57"/>
      <c r="C283" s="58"/>
      <c r="D283" s="59"/>
      <c r="E283" s="58"/>
      <c r="F283" s="58"/>
      <c r="G283" s="58"/>
      <c r="H283" s="57"/>
    </row>
    <row r="284" spans="2:8" s="8" customFormat="1" ht="15.75">
      <c r="B284" s="57"/>
      <c r="C284" s="58"/>
      <c r="D284" s="59"/>
      <c r="E284" s="58"/>
      <c r="F284" s="58"/>
      <c r="G284" s="58"/>
      <c r="H284" s="57"/>
    </row>
    <row r="285" spans="2:8" s="8" customFormat="1" ht="15.75">
      <c r="B285" s="57"/>
      <c r="C285" s="58"/>
      <c r="D285" s="59"/>
      <c r="E285" s="58"/>
      <c r="F285" s="58"/>
      <c r="G285" s="58"/>
      <c r="H285" s="57"/>
    </row>
    <row r="286" spans="2:8" s="8" customFormat="1" ht="15.75">
      <c r="B286" s="57"/>
      <c r="C286" s="58"/>
      <c r="D286" s="59"/>
      <c r="E286" s="58"/>
      <c r="F286" s="58"/>
      <c r="G286" s="58"/>
      <c r="H286" s="57"/>
    </row>
    <row r="287" spans="2:8" s="8" customFormat="1" ht="15.75">
      <c r="B287" s="57"/>
      <c r="C287" s="58"/>
      <c r="D287" s="59"/>
      <c r="E287" s="58"/>
      <c r="F287" s="58"/>
      <c r="G287" s="58"/>
      <c r="H287" s="57"/>
    </row>
    <row r="288" spans="2:8" s="8" customFormat="1" ht="15.75">
      <c r="B288" s="57"/>
      <c r="C288" s="58"/>
      <c r="D288" s="59"/>
      <c r="E288" s="58"/>
      <c r="F288" s="58"/>
      <c r="G288" s="58"/>
      <c r="H288" s="57"/>
    </row>
    <row r="289" spans="2:8" s="8" customFormat="1" ht="15.75">
      <c r="B289" s="57"/>
      <c r="C289" s="58"/>
      <c r="D289" s="59"/>
      <c r="E289" s="58"/>
      <c r="F289" s="58"/>
      <c r="G289" s="58"/>
      <c r="H289" s="57"/>
    </row>
    <row r="290" spans="2:8" s="8" customFormat="1" ht="15.75">
      <c r="B290" s="57"/>
      <c r="C290" s="58"/>
      <c r="D290" s="59"/>
      <c r="E290" s="58"/>
      <c r="F290" s="58"/>
      <c r="G290" s="58"/>
      <c r="H290" s="57"/>
    </row>
    <row r="291" spans="2:8" s="8" customFormat="1" ht="15.75">
      <c r="B291" s="57"/>
      <c r="C291" s="58"/>
      <c r="D291" s="59"/>
      <c r="E291" s="58"/>
      <c r="F291" s="58"/>
      <c r="G291" s="58"/>
      <c r="H291" s="57"/>
    </row>
    <row r="292" spans="2:8" s="8" customFormat="1" ht="15.75">
      <c r="B292" s="57"/>
      <c r="C292" s="58"/>
      <c r="D292" s="59"/>
      <c r="E292" s="58"/>
      <c r="F292" s="58"/>
      <c r="G292" s="58"/>
      <c r="H292" s="57"/>
    </row>
    <row r="293" spans="2:8" s="8" customFormat="1" ht="15.75">
      <c r="B293" s="57"/>
      <c r="C293" s="58"/>
      <c r="D293" s="59"/>
      <c r="E293" s="58"/>
      <c r="F293" s="58"/>
      <c r="G293" s="58"/>
      <c r="H293" s="57"/>
    </row>
    <row r="294" spans="2:8" s="8" customFormat="1" ht="15.75">
      <c r="B294" s="57"/>
      <c r="C294" s="58"/>
      <c r="D294" s="59"/>
      <c r="E294" s="58"/>
      <c r="F294" s="58"/>
      <c r="G294" s="58"/>
      <c r="H294" s="57"/>
    </row>
    <row r="295" spans="2:8" s="8" customFormat="1" ht="15.75">
      <c r="B295" s="57"/>
      <c r="C295" s="58"/>
      <c r="D295" s="59"/>
      <c r="E295" s="58"/>
      <c r="F295" s="58"/>
      <c r="G295" s="58"/>
      <c r="H295" s="57"/>
    </row>
    <row r="296" spans="2:8" s="8" customFormat="1" ht="15.75">
      <c r="B296" s="57"/>
      <c r="C296" s="58"/>
      <c r="D296" s="59"/>
      <c r="E296" s="58"/>
      <c r="F296" s="58"/>
      <c r="G296" s="58"/>
      <c r="H296" s="57"/>
    </row>
    <row r="297" spans="2:8" s="8" customFormat="1" ht="15.75">
      <c r="B297" s="57"/>
      <c r="C297" s="58"/>
      <c r="D297" s="59"/>
      <c r="E297" s="58"/>
      <c r="F297" s="58"/>
      <c r="G297" s="58"/>
      <c r="H297" s="57"/>
    </row>
    <row r="298" spans="2:8" s="8" customFormat="1" ht="15.75">
      <c r="B298" s="57"/>
      <c r="C298" s="58"/>
      <c r="D298" s="59"/>
      <c r="E298" s="58"/>
      <c r="F298" s="58"/>
      <c r="G298" s="58"/>
      <c r="H298" s="57"/>
    </row>
    <row r="299" spans="2:8" s="8" customFormat="1" ht="15.75">
      <c r="B299" s="57"/>
      <c r="C299" s="58"/>
      <c r="D299" s="59"/>
      <c r="E299" s="58"/>
      <c r="F299" s="58"/>
      <c r="G299" s="58"/>
      <c r="H299" s="57"/>
    </row>
    <row r="300" spans="2:8" s="8" customFormat="1" ht="15.75">
      <c r="B300" s="57"/>
      <c r="C300" s="58"/>
      <c r="D300" s="59"/>
      <c r="E300" s="58"/>
      <c r="F300" s="58"/>
      <c r="G300" s="58"/>
      <c r="H300" s="57"/>
    </row>
    <row r="301" spans="2:8" s="8" customFormat="1" ht="15.75">
      <c r="B301" s="57"/>
      <c r="C301" s="58"/>
      <c r="D301" s="59"/>
      <c r="E301" s="58"/>
      <c r="F301" s="58"/>
      <c r="G301" s="58"/>
      <c r="H301" s="57"/>
    </row>
    <row r="302" spans="2:8" s="8" customFormat="1" ht="15.75">
      <c r="B302" s="57"/>
      <c r="C302" s="58"/>
      <c r="D302" s="59"/>
      <c r="E302" s="58"/>
      <c r="F302" s="58"/>
      <c r="G302" s="58"/>
      <c r="H302" s="57"/>
    </row>
    <row r="303" spans="2:8" s="8" customFormat="1" ht="15.75">
      <c r="B303" s="57"/>
      <c r="C303" s="58"/>
      <c r="D303" s="59"/>
      <c r="E303" s="58"/>
      <c r="F303" s="58"/>
      <c r="G303" s="58"/>
      <c r="H303" s="57"/>
    </row>
    <row r="304" spans="2:8" s="8" customFormat="1" ht="15.75">
      <c r="B304" s="57"/>
      <c r="C304" s="58"/>
      <c r="D304" s="59"/>
      <c r="E304" s="58"/>
      <c r="F304" s="58"/>
      <c r="G304" s="58"/>
      <c r="H304" s="57"/>
    </row>
    <row r="305" spans="2:8" s="8" customFormat="1" ht="15.75">
      <c r="B305" s="57"/>
      <c r="C305" s="58"/>
      <c r="D305" s="59"/>
      <c r="E305" s="58"/>
      <c r="F305" s="58"/>
      <c r="G305" s="58"/>
      <c r="H305" s="57"/>
    </row>
    <row r="306" spans="2:8" s="8" customFormat="1" ht="15.75">
      <c r="B306" s="57"/>
      <c r="C306" s="58"/>
      <c r="D306" s="59"/>
      <c r="E306" s="58"/>
      <c r="F306" s="58"/>
      <c r="G306" s="58"/>
      <c r="H306" s="57"/>
    </row>
    <row r="307" spans="2:8" s="8" customFormat="1" ht="15.75">
      <c r="B307" s="57"/>
      <c r="C307" s="58"/>
      <c r="D307" s="59"/>
      <c r="E307" s="58"/>
      <c r="F307" s="58"/>
      <c r="G307" s="58"/>
      <c r="H307" s="57"/>
    </row>
    <row r="308" spans="2:8" s="8" customFormat="1" ht="15.75">
      <c r="B308" s="57"/>
      <c r="C308" s="58"/>
      <c r="D308" s="59"/>
      <c r="E308" s="58"/>
      <c r="F308" s="58"/>
      <c r="G308" s="58"/>
      <c r="H308" s="57"/>
    </row>
    <row r="309" spans="2:8" s="8" customFormat="1" ht="15.75">
      <c r="B309" s="57"/>
      <c r="C309" s="58"/>
      <c r="D309" s="59"/>
      <c r="E309" s="58"/>
      <c r="F309" s="58"/>
      <c r="G309" s="58"/>
      <c r="H309" s="57"/>
    </row>
    <row r="310" spans="2:8" s="8" customFormat="1" ht="15.75">
      <c r="B310" s="57"/>
      <c r="C310" s="58"/>
      <c r="D310" s="59"/>
      <c r="E310" s="58"/>
      <c r="F310" s="58"/>
      <c r="G310" s="58"/>
      <c r="H310" s="57"/>
    </row>
    <row r="311" spans="2:8" s="8" customFormat="1" ht="15.75">
      <c r="B311" s="57"/>
      <c r="C311" s="58"/>
      <c r="D311" s="59"/>
      <c r="E311" s="58"/>
      <c r="F311" s="58"/>
      <c r="G311" s="58"/>
      <c r="H311" s="57"/>
    </row>
    <row r="312" spans="2:8" s="8" customFormat="1" ht="15.75">
      <c r="B312" s="57"/>
      <c r="C312" s="58"/>
      <c r="D312" s="59"/>
      <c r="E312" s="58"/>
      <c r="F312" s="58"/>
      <c r="G312" s="58"/>
      <c r="H312" s="57"/>
    </row>
    <row r="313" spans="2:8" s="8" customFormat="1" ht="15.75">
      <c r="B313" s="57"/>
      <c r="C313" s="58"/>
      <c r="D313" s="59"/>
      <c r="E313" s="58"/>
      <c r="F313" s="58"/>
      <c r="G313" s="58"/>
      <c r="H313" s="57"/>
    </row>
    <row r="314" spans="2:8" s="8" customFormat="1" ht="15.75">
      <c r="B314" s="57"/>
      <c r="C314" s="58"/>
      <c r="D314" s="59"/>
      <c r="E314" s="58"/>
      <c r="F314" s="58"/>
      <c r="G314" s="58"/>
      <c r="H314" s="57"/>
    </row>
    <row r="315" spans="2:8" s="8" customFormat="1" ht="15.75">
      <c r="B315" s="57"/>
      <c r="C315" s="58"/>
      <c r="D315" s="59"/>
      <c r="E315" s="58"/>
      <c r="F315" s="58"/>
      <c r="G315" s="58"/>
      <c r="H315" s="57"/>
    </row>
    <row r="316" spans="2:8" s="8" customFormat="1" ht="15.75">
      <c r="B316" s="57"/>
      <c r="C316" s="58"/>
      <c r="D316" s="59"/>
      <c r="E316" s="58"/>
      <c r="F316" s="58"/>
      <c r="G316" s="58"/>
      <c r="H316" s="57"/>
    </row>
    <row r="317" spans="2:8" s="8" customFormat="1" ht="15.75">
      <c r="B317" s="57"/>
      <c r="C317" s="58"/>
      <c r="D317" s="59"/>
      <c r="E317" s="58"/>
      <c r="F317" s="58"/>
      <c r="G317" s="58"/>
      <c r="H317" s="57"/>
    </row>
    <row r="318" spans="2:8" s="8" customFormat="1" ht="15.75">
      <c r="B318" s="57"/>
      <c r="C318" s="58"/>
      <c r="D318" s="59"/>
      <c r="E318" s="58"/>
      <c r="F318" s="58"/>
      <c r="G318" s="58"/>
      <c r="H318" s="57"/>
    </row>
    <row r="319" spans="2:8" s="8" customFormat="1" ht="15.75">
      <c r="B319" s="57"/>
      <c r="C319" s="58"/>
      <c r="D319" s="59"/>
      <c r="E319" s="58"/>
      <c r="F319" s="58"/>
      <c r="G319" s="58"/>
      <c r="H319" s="57"/>
    </row>
    <row r="320" spans="2:8" s="8" customFormat="1" ht="15.75">
      <c r="B320" s="57"/>
      <c r="C320" s="58"/>
      <c r="D320" s="59"/>
      <c r="E320" s="58"/>
      <c r="F320" s="58"/>
      <c r="G320" s="58"/>
      <c r="H320" s="57"/>
    </row>
    <row r="321" spans="2:8" s="8" customFormat="1" ht="15.75">
      <c r="B321" s="57"/>
      <c r="C321" s="58"/>
      <c r="D321" s="59"/>
      <c r="E321" s="58"/>
      <c r="F321" s="58"/>
      <c r="G321" s="58"/>
      <c r="H321" s="57"/>
    </row>
    <row r="322" spans="2:8" s="8" customFormat="1" ht="15.75">
      <c r="B322" s="57"/>
      <c r="C322" s="58"/>
      <c r="D322" s="59"/>
      <c r="E322" s="58"/>
      <c r="F322" s="58"/>
      <c r="G322" s="58"/>
      <c r="H322" s="57"/>
    </row>
    <row r="323" spans="2:8" s="8" customFormat="1" ht="15.75">
      <c r="B323" s="57"/>
      <c r="C323" s="58"/>
      <c r="D323" s="59"/>
      <c r="E323" s="58"/>
      <c r="F323" s="58"/>
      <c r="G323" s="58"/>
      <c r="H323" s="57"/>
    </row>
    <row r="324" spans="2:8" s="8" customFormat="1" ht="15.75">
      <c r="B324" s="57"/>
      <c r="C324" s="58"/>
      <c r="D324" s="59"/>
      <c r="E324" s="58"/>
      <c r="F324" s="58"/>
      <c r="G324" s="58"/>
      <c r="H324" s="57"/>
    </row>
    <row r="325" spans="2:8" s="8" customFormat="1" ht="15.75">
      <c r="B325" s="57"/>
      <c r="C325" s="58"/>
      <c r="D325" s="59"/>
      <c r="E325" s="58"/>
      <c r="F325" s="58"/>
      <c r="G325" s="58"/>
      <c r="H325" s="57"/>
    </row>
    <row r="326" spans="2:8" s="8" customFormat="1" ht="15.75">
      <c r="B326" s="57"/>
      <c r="C326" s="58"/>
      <c r="D326" s="59"/>
      <c r="E326" s="58"/>
      <c r="F326" s="58"/>
      <c r="G326" s="58"/>
      <c r="H326" s="57"/>
    </row>
    <row r="327" spans="2:8" s="8" customFormat="1" ht="15.75">
      <c r="B327" s="57"/>
      <c r="C327" s="58"/>
      <c r="D327" s="59"/>
      <c r="E327" s="58"/>
      <c r="F327" s="58"/>
      <c r="G327" s="58"/>
      <c r="H327" s="57"/>
    </row>
    <row r="328" spans="2:8" s="8" customFormat="1" ht="15.75">
      <c r="B328" s="57"/>
      <c r="C328" s="58"/>
      <c r="D328" s="59"/>
      <c r="E328" s="58"/>
      <c r="F328" s="58"/>
      <c r="G328" s="58"/>
      <c r="H328" s="57"/>
    </row>
    <row r="329" spans="2:8" s="8" customFormat="1" ht="15.75">
      <c r="B329" s="57"/>
      <c r="C329" s="58"/>
      <c r="D329" s="59"/>
      <c r="E329" s="58"/>
      <c r="F329" s="58"/>
      <c r="G329" s="58"/>
      <c r="H329" s="57"/>
    </row>
    <row r="330" spans="2:8" s="8" customFormat="1" ht="15.75">
      <c r="B330" s="57"/>
      <c r="C330" s="58"/>
      <c r="D330" s="59"/>
      <c r="E330" s="58"/>
      <c r="F330" s="58"/>
      <c r="G330" s="58"/>
      <c r="H330" s="57"/>
    </row>
    <row r="331" spans="2:8" s="8" customFormat="1" ht="15.75">
      <c r="B331" s="57"/>
      <c r="C331" s="58"/>
      <c r="D331" s="59"/>
      <c r="E331" s="58"/>
      <c r="F331" s="58"/>
      <c r="G331" s="58"/>
      <c r="H331" s="57"/>
    </row>
    <row r="332" spans="2:8" s="8" customFormat="1" ht="15.75">
      <c r="B332" s="57"/>
      <c r="C332" s="58"/>
      <c r="D332" s="59"/>
      <c r="E332" s="58"/>
      <c r="F332" s="58"/>
      <c r="G332" s="58"/>
      <c r="H332" s="57"/>
    </row>
    <row r="333" spans="2:8" s="8" customFormat="1" ht="15.75">
      <c r="B333" s="57"/>
      <c r="C333" s="58"/>
      <c r="D333" s="59"/>
      <c r="E333" s="58"/>
      <c r="F333" s="58"/>
      <c r="G333" s="58"/>
      <c r="H333" s="57"/>
    </row>
    <row r="334" spans="2:8" s="8" customFormat="1" ht="15.75">
      <c r="B334" s="57"/>
      <c r="C334" s="58"/>
      <c r="D334" s="59"/>
      <c r="E334" s="58"/>
      <c r="F334" s="58"/>
      <c r="G334" s="58"/>
      <c r="H334" s="57"/>
    </row>
    <row r="335" spans="2:8" s="8" customFormat="1" ht="15.75">
      <c r="B335" s="57"/>
      <c r="C335" s="58"/>
      <c r="D335" s="59"/>
      <c r="E335" s="58"/>
      <c r="F335" s="58"/>
      <c r="G335" s="58"/>
      <c r="H335" s="57"/>
    </row>
    <row r="336" spans="2:8" s="8" customFormat="1" ht="15.75">
      <c r="B336" s="57"/>
      <c r="C336" s="58"/>
      <c r="D336" s="59"/>
      <c r="E336" s="58"/>
      <c r="F336" s="58"/>
      <c r="G336" s="58"/>
      <c r="H336" s="57"/>
    </row>
    <row r="337" spans="2:8" s="8" customFormat="1" ht="15.75">
      <c r="B337" s="57"/>
      <c r="C337" s="58"/>
      <c r="D337" s="59"/>
      <c r="E337" s="58"/>
      <c r="F337" s="58"/>
      <c r="G337" s="58"/>
      <c r="H337" s="57"/>
    </row>
    <row r="338" spans="2:8" s="8" customFormat="1" ht="15.75">
      <c r="B338" s="57"/>
      <c r="C338" s="58"/>
      <c r="D338" s="59"/>
      <c r="E338" s="58"/>
      <c r="F338" s="58"/>
      <c r="G338" s="58"/>
      <c r="H338" s="57"/>
    </row>
    <row r="339" spans="2:8" s="8" customFormat="1" ht="15.75">
      <c r="B339" s="57"/>
      <c r="C339" s="58"/>
      <c r="D339" s="59"/>
      <c r="E339" s="58"/>
      <c r="F339" s="58"/>
      <c r="G339" s="58"/>
      <c r="H339" s="57"/>
    </row>
    <row r="340" spans="2:8" s="8" customFormat="1" ht="15.75">
      <c r="B340" s="57"/>
      <c r="C340" s="58"/>
      <c r="D340" s="59"/>
      <c r="E340" s="58"/>
      <c r="F340" s="58"/>
      <c r="G340" s="58"/>
      <c r="H340" s="57"/>
    </row>
    <row r="341" spans="2:8" s="8" customFormat="1" ht="15.75">
      <c r="B341" s="57"/>
      <c r="C341" s="58"/>
      <c r="D341" s="59"/>
      <c r="E341" s="58"/>
      <c r="F341" s="58"/>
      <c r="G341" s="58"/>
      <c r="H341" s="57"/>
    </row>
    <row r="342" spans="2:8" s="8" customFormat="1" ht="15.75">
      <c r="B342" s="57"/>
      <c r="C342" s="58"/>
      <c r="D342" s="59"/>
      <c r="E342" s="58"/>
      <c r="F342" s="58"/>
      <c r="G342" s="58"/>
      <c r="H342" s="57"/>
    </row>
    <row r="343" spans="2:8" s="8" customFormat="1" ht="15.75">
      <c r="B343" s="57"/>
      <c r="C343" s="58"/>
      <c r="D343" s="59"/>
      <c r="E343" s="58"/>
      <c r="F343" s="58"/>
      <c r="G343" s="58"/>
      <c r="H343" s="57"/>
    </row>
    <row r="344" spans="2:8" s="8" customFormat="1" ht="15.75">
      <c r="B344" s="57"/>
      <c r="C344" s="58"/>
      <c r="D344" s="59"/>
      <c r="E344" s="58"/>
      <c r="F344" s="58"/>
      <c r="G344" s="58"/>
      <c r="H344" s="57"/>
    </row>
    <row r="345" spans="2:8" s="8" customFormat="1" ht="15.75">
      <c r="B345" s="57"/>
      <c r="C345" s="58"/>
      <c r="D345" s="59"/>
      <c r="E345" s="58"/>
      <c r="F345" s="58"/>
      <c r="G345" s="58"/>
      <c r="H345" s="57"/>
    </row>
    <row r="346" spans="2:8" s="8" customFormat="1" ht="15.75">
      <c r="B346" s="57"/>
      <c r="C346" s="58"/>
      <c r="D346" s="59"/>
      <c r="E346" s="58"/>
      <c r="F346" s="58"/>
      <c r="G346" s="58"/>
      <c r="H346" s="57"/>
    </row>
    <row r="347" spans="2:8" s="8" customFormat="1" ht="15.75">
      <c r="B347" s="57"/>
      <c r="C347" s="58"/>
      <c r="D347" s="59"/>
      <c r="E347" s="58"/>
      <c r="F347" s="58"/>
      <c r="G347" s="58"/>
      <c r="H347" s="57"/>
    </row>
    <row r="348" spans="2:8" s="8" customFormat="1" ht="15.75">
      <c r="B348" s="57"/>
      <c r="C348" s="58"/>
      <c r="D348" s="59"/>
      <c r="E348" s="58"/>
      <c r="F348" s="58"/>
      <c r="G348" s="58"/>
      <c r="H348" s="57"/>
    </row>
    <row r="349" spans="2:8" s="8" customFormat="1" ht="15.75">
      <c r="B349" s="57"/>
      <c r="C349" s="58"/>
      <c r="D349" s="59"/>
      <c r="E349" s="58"/>
      <c r="F349" s="58"/>
      <c r="G349" s="58"/>
      <c r="H349" s="57"/>
    </row>
    <row r="350" spans="2:8" s="8" customFormat="1" ht="15.75">
      <c r="B350" s="57"/>
      <c r="C350" s="58"/>
      <c r="D350" s="59"/>
      <c r="E350" s="58"/>
      <c r="F350" s="58"/>
      <c r="G350" s="58"/>
      <c r="H350" s="57"/>
    </row>
    <row r="351" spans="2:8" s="8" customFormat="1" ht="15.75">
      <c r="B351" s="57"/>
      <c r="C351" s="58"/>
      <c r="D351" s="59"/>
      <c r="E351" s="58"/>
      <c r="F351" s="58"/>
      <c r="G351" s="58"/>
      <c r="H351" s="57"/>
    </row>
    <row r="352" spans="2:8" s="8" customFormat="1" ht="15.75">
      <c r="B352" s="57"/>
      <c r="C352" s="58"/>
      <c r="D352" s="59"/>
      <c r="E352" s="58"/>
      <c r="F352" s="58"/>
      <c r="G352" s="58"/>
      <c r="H352" s="57"/>
    </row>
    <row r="353" spans="2:8" s="8" customFormat="1" ht="15.75">
      <c r="B353" s="57"/>
      <c r="C353" s="58"/>
      <c r="D353" s="59"/>
      <c r="E353" s="58"/>
      <c r="F353" s="58"/>
      <c r="G353" s="58"/>
      <c r="H353" s="57"/>
    </row>
    <row r="354" spans="2:8" s="8" customFormat="1" ht="15.75">
      <c r="B354" s="57"/>
      <c r="C354" s="58"/>
      <c r="D354" s="59"/>
      <c r="E354" s="58"/>
      <c r="F354" s="58"/>
      <c r="G354" s="58"/>
      <c r="H354" s="57"/>
    </row>
    <row r="355" spans="2:8" s="8" customFormat="1" ht="15.75">
      <c r="B355" s="57"/>
      <c r="C355" s="58"/>
      <c r="D355" s="59"/>
      <c r="E355" s="58"/>
      <c r="F355" s="58"/>
      <c r="G355" s="58"/>
      <c r="H355" s="57"/>
    </row>
    <row r="356" spans="2:8" s="8" customFormat="1" ht="15.75">
      <c r="B356" s="57"/>
      <c r="C356" s="58"/>
      <c r="D356" s="59"/>
      <c r="E356" s="58"/>
      <c r="F356" s="58"/>
      <c r="G356" s="58"/>
      <c r="H356" s="57"/>
    </row>
    <row r="357" spans="2:8" s="8" customFormat="1" ht="15.75">
      <c r="B357" s="57"/>
      <c r="C357" s="58"/>
      <c r="D357" s="59"/>
      <c r="E357" s="58"/>
      <c r="F357" s="58"/>
      <c r="G357" s="58"/>
      <c r="H357" s="57"/>
    </row>
    <row r="358" spans="2:8" s="8" customFormat="1" ht="15.75">
      <c r="B358" s="57"/>
      <c r="C358" s="58"/>
      <c r="D358" s="59"/>
      <c r="E358" s="58"/>
      <c r="F358" s="58"/>
      <c r="G358" s="58"/>
      <c r="H358" s="57"/>
    </row>
    <row r="359" spans="2:8" s="8" customFormat="1" ht="15.75">
      <c r="B359" s="57"/>
      <c r="C359" s="58"/>
      <c r="D359" s="59"/>
      <c r="E359" s="58"/>
      <c r="F359" s="58"/>
      <c r="G359" s="58"/>
      <c r="H359" s="57"/>
    </row>
  </sheetData>
  <mergeCells count="6">
    <mergeCell ref="H37:H38"/>
    <mergeCell ref="A1:H1"/>
    <mergeCell ref="C37:C38"/>
    <mergeCell ref="D37:D38"/>
    <mergeCell ref="E37:E38"/>
    <mergeCell ref="F37:F38"/>
  </mergeCells>
  <printOptions/>
  <pageMargins left="0.55" right="0.56" top="0.5905511811023623" bottom="0.984251968503937" header="0.5118110236220472" footer="0.5118110236220472"/>
  <pageSetup firstPageNumber="3" useFirstPageNumber="1" fitToHeight="1" fitToWidth="1" horizontalDpi="600" verticalDpi="600" orientation="portrait" paperSize="9" r:id="rId1"/>
  <headerFooter alignWithMargins="0">
    <oddFooter>&amp;C&amp;"Arial,Regular"&amp;12&amp;P</oddFooter>
  </headerFooter>
</worksheet>
</file>

<file path=xl/worksheets/sheet4.xml><?xml version="1.0" encoding="utf-8"?>
<worksheet xmlns="http://schemas.openxmlformats.org/spreadsheetml/2006/main" xmlns:r="http://schemas.openxmlformats.org/officeDocument/2006/relationships">
  <sheetPr>
    <tabColor indexed="11"/>
  </sheetPr>
  <dimension ref="A1:Q1125"/>
  <sheetViews>
    <sheetView workbookViewId="0" topLeftCell="A1104">
      <selection activeCell="K1110" sqref="K1110"/>
    </sheetView>
  </sheetViews>
  <sheetFormatPr defaultColWidth="9.00390625" defaultRowHeight="13.5"/>
  <cols>
    <col min="1" max="1" width="8.25390625" style="45" customWidth="1"/>
    <col min="2" max="2" width="38.625" style="39" customWidth="1"/>
    <col min="3" max="3" width="10.375" style="40" hidden="1" customWidth="1"/>
    <col min="4" max="4" width="10.375" style="46" hidden="1" customWidth="1"/>
    <col min="5" max="6" width="14.625" style="46" customWidth="1"/>
    <col min="7" max="7" width="0.74609375" style="43" customWidth="1"/>
    <col min="8" max="8" width="16.00390625" style="41" customWidth="1"/>
    <col min="9" max="9" width="4.125" style="0" bestFit="1" customWidth="1"/>
    <col min="10" max="10" width="9.375" style="312" bestFit="1" customWidth="1"/>
    <col min="11" max="11" width="9.00390625" style="312" customWidth="1"/>
    <col min="12" max="16384" width="9.00390625" style="44" customWidth="1"/>
  </cols>
  <sheetData>
    <row r="1" spans="1:6" ht="18">
      <c r="A1" s="42" t="s">
        <v>145</v>
      </c>
      <c r="C1" s="66" t="s">
        <v>146</v>
      </c>
      <c r="D1" s="40"/>
      <c r="E1" s="40"/>
      <c r="F1" s="40"/>
    </row>
    <row r="2" ht="15.75" thickBot="1"/>
    <row r="3" spans="1:11" s="74" customFormat="1" ht="15">
      <c r="A3" s="67" t="s">
        <v>130</v>
      </c>
      <c r="B3" s="68"/>
      <c r="C3" s="69" t="s">
        <v>90</v>
      </c>
      <c r="D3" s="70" t="s">
        <v>90</v>
      </c>
      <c r="E3" s="70" t="s">
        <v>88</v>
      </c>
      <c r="F3" s="71" t="s">
        <v>89</v>
      </c>
      <c r="G3" s="72"/>
      <c r="H3" s="73" t="s">
        <v>250</v>
      </c>
      <c r="J3" s="313"/>
      <c r="K3" s="313"/>
    </row>
    <row r="4" spans="1:11" s="74" customFormat="1" ht="15.75" thickBot="1">
      <c r="A4" s="75"/>
      <c r="B4" s="76"/>
      <c r="C4" s="77" t="s">
        <v>131</v>
      </c>
      <c r="D4" s="78" t="s">
        <v>87</v>
      </c>
      <c r="E4" s="78" t="s">
        <v>243</v>
      </c>
      <c r="F4" s="79" t="s">
        <v>243</v>
      </c>
      <c r="G4" s="72"/>
      <c r="H4" s="80" t="s">
        <v>244</v>
      </c>
      <c r="J4" s="313"/>
      <c r="K4" s="313"/>
    </row>
    <row r="5" spans="1:11" s="74" customFormat="1" ht="15">
      <c r="A5" s="81"/>
      <c r="B5" s="68"/>
      <c r="C5" s="69" t="s">
        <v>93</v>
      </c>
      <c r="D5" s="70" t="s">
        <v>93</v>
      </c>
      <c r="E5" s="70" t="s">
        <v>93</v>
      </c>
      <c r="F5" s="71" t="s">
        <v>93</v>
      </c>
      <c r="G5" s="72"/>
      <c r="H5" s="73" t="s">
        <v>93</v>
      </c>
      <c r="J5" s="313"/>
      <c r="K5" s="313"/>
    </row>
    <row r="6" spans="1:11" s="74" customFormat="1" ht="15">
      <c r="A6" s="81"/>
      <c r="B6" s="82" t="s">
        <v>147</v>
      </c>
      <c r="C6" s="83"/>
      <c r="D6" s="84"/>
      <c r="E6" s="84"/>
      <c r="F6" s="85"/>
      <c r="G6" s="72"/>
      <c r="H6" s="86"/>
      <c r="J6" s="313"/>
      <c r="K6" s="313"/>
    </row>
    <row r="7" spans="1:11" s="74" customFormat="1" ht="3" customHeight="1">
      <c r="A7" s="81"/>
      <c r="B7" s="87"/>
      <c r="C7" s="83"/>
      <c r="D7" s="84"/>
      <c r="E7" s="84"/>
      <c r="F7" s="85"/>
      <c r="G7" s="72"/>
      <c r="H7" s="86"/>
      <c r="J7" s="313"/>
      <c r="K7" s="313"/>
    </row>
    <row r="8" spans="1:11" s="74" customFormat="1" ht="15">
      <c r="A8" s="81"/>
      <c r="B8" s="88" t="s">
        <v>148</v>
      </c>
      <c r="C8" s="89"/>
      <c r="D8" s="90"/>
      <c r="E8" s="90"/>
      <c r="F8" s="91"/>
      <c r="G8" s="43"/>
      <c r="H8" s="92"/>
      <c r="J8" s="313"/>
      <c r="K8" s="313"/>
    </row>
    <row r="9" spans="1:11" s="74" customFormat="1" ht="15">
      <c r="A9" s="93">
        <v>1</v>
      </c>
      <c r="B9" s="94" t="s">
        <v>149</v>
      </c>
      <c r="C9" s="95">
        <v>20303</v>
      </c>
      <c r="D9" s="90">
        <v>21105</v>
      </c>
      <c r="E9" s="90">
        <v>20760</v>
      </c>
      <c r="F9" s="91">
        <v>20780</v>
      </c>
      <c r="G9" s="43">
        <v>0</v>
      </c>
      <c r="H9" s="92">
        <v>26480</v>
      </c>
      <c r="J9" s="314" t="str">
        <f>IF(OR(F9-E9&gt;5000,F9-E9&lt;-5000),"Explain","OK")</f>
        <v>OK</v>
      </c>
      <c r="K9" s="314" t="str">
        <f>IF(OR(H9-F9&gt;5000,H9-F9&lt;-5000),"Explain","OK")</f>
        <v>Explain</v>
      </c>
    </row>
    <row r="10" spans="1:11" s="74" customFormat="1" ht="15">
      <c r="A10" s="93"/>
      <c r="B10" s="94" t="s">
        <v>150</v>
      </c>
      <c r="C10" s="95">
        <v>29506</v>
      </c>
      <c r="D10" s="90">
        <v>24577</v>
      </c>
      <c r="E10" s="90">
        <v>4340</v>
      </c>
      <c r="F10" s="91">
        <v>5850</v>
      </c>
      <c r="G10" s="43">
        <v>0</v>
      </c>
      <c r="H10" s="92">
        <v>5850</v>
      </c>
      <c r="J10" s="314" t="str">
        <f aca="true" t="shared" si="0" ref="J10:J15">IF(OR(F10-E10&gt;5000,F10-E10&lt;-5000),"Explain","OK")</f>
        <v>OK</v>
      </c>
      <c r="K10" s="314" t="str">
        <f aca="true" t="shared" si="1" ref="K10:K15">IF(OR(H10-F10&gt;5000,H10-F10&lt;-5000),"Explain","OK")</f>
        <v>OK</v>
      </c>
    </row>
    <row r="11" spans="1:11" s="74" customFormat="1" ht="15">
      <c r="A11" s="93"/>
      <c r="B11" s="94" t="s">
        <v>151</v>
      </c>
      <c r="C11" s="95">
        <v>593</v>
      </c>
      <c r="D11" s="90">
        <v>425</v>
      </c>
      <c r="E11" s="90">
        <v>550</v>
      </c>
      <c r="F11" s="91">
        <v>550</v>
      </c>
      <c r="G11" s="43">
        <v>0</v>
      </c>
      <c r="H11" s="92">
        <v>550</v>
      </c>
      <c r="J11" s="314" t="str">
        <f t="shared" si="0"/>
        <v>OK</v>
      </c>
      <c r="K11" s="314" t="str">
        <f t="shared" si="1"/>
        <v>OK</v>
      </c>
    </row>
    <row r="12" spans="1:11" s="74" customFormat="1" ht="15">
      <c r="A12" s="93"/>
      <c r="B12" s="97" t="s">
        <v>132</v>
      </c>
      <c r="C12" s="95">
        <v>173014</v>
      </c>
      <c r="D12" s="89">
        <v>26570</v>
      </c>
      <c r="E12" s="89">
        <v>22310</v>
      </c>
      <c r="F12" s="98">
        <v>22310</v>
      </c>
      <c r="G12" s="99">
        <v>0</v>
      </c>
      <c r="H12" s="92">
        <v>22300</v>
      </c>
      <c r="J12" s="314" t="str">
        <f t="shared" si="0"/>
        <v>OK</v>
      </c>
      <c r="K12" s="314" t="str">
        <f t="shared" si="1"/>
        <v>OK</v>
      </c>
    </row>
    <row r="13" spans="1:11" s="74" customFormat="1" ht="15">
      <c r="A13" s="93">
        <v>2</v>
      </c>
      <c r="B13" s="97" t="s">
        <v>133</v>
      </c>
      <c r="C13" s="95">
        <v>353761</v>
      </c>
      <c r="D13" s="89">
        <v>285025</v>
      </c>
      <c r="E13" s="89">
        <v>391720</v>
      </c>
      <c r="F13" s="98">
        <v>392430</v>
      </c>
      <c r="G13" s="99">
        <v>0</v>
      </c>
      <c r="H13" s="92">
        <v>406340</v>
      </c>
      <c r="J13" s="314" t="str">
        <f t="shared" si="0"/>
        <v>OK</v>
      </c>
      <c r="K13" s="314" t="str">
        <f t="shared" si="1"/>
        <v>Explain</v>
      </c>
    </row>
    <row r="14" spans="1:11" s="74" customFormat="1" ht="15">
      <c r="A14" s="93">
        <v>3</v>
      </c>
      <c r="B14" s="97" t="s">
        <v>134</v>
      </c>
      <c r="C14" s="95">
        <v>31687</v>
      </c>
      <c r="D14" s="89">
        <v>31031</v>
      </c>
      <c r="E14" s="89">
        <v>30000</v>
      </c>
      <c r="F14" s="98">
        <v>24850</v>
      </c>
      <c r="G14" s="99">
        <v>0</v>
      </c>
      <c r="H14" s="92">
        <v>28700</v>
      </c>
      <c r="J14" s="314" t="str">
        <f t="shared" si="0"/>
        <v>Explain</v>
      </c>
      <c r="K14" s="314" t="str">
        <f t="shared" si="1"/>
        <v>OK</v>
      </c>
    </row>
    <row r="15" spans="1:11" s="74" customFormat="1" ht="15">
      <c r="A15" s="93">
        <v>4</v>
      </c>
      <c r="B15" s="97" t="s">
        <v>135</v>
      </c>
      <c r="C15" s="95">
        <v>659960</v>
      </c>
      <c r="D15" s="89">
        <v>321142</v>
      </c>
      <c r="E15" s="89">
        <v>166500</v>
      </c>
      <c r="F15" s="98">
        <v>161800</v>
      </c>
      <c r="G15" s="99">
        <v>0</v>
      </c>
      <c r="H15" s="92">
        <v>168100</v>
      </c>
      <c r="J15" s="314" t="str">
        <f t="shared" si="0"/>
        <v>OK</v>
      </c>
      <c r="K15" s="314" t="str">
        <f t="shared" si="1"/>
        <v>Explain</v>
      </c>
    </row>
    <row r="16" spans="1:11" s="74" customFormat="1" ht="3" customHeight="1">
      <c r="A16" s="81"/>
      <c r="B16" s="100"/>
      <c r="C16" s="95"/>
      <c r="D16" s="95"/>
      <c r="E16" s="95"/>
      <c r="F16" s="95"/>
      <c r="G16" s="95"/>
      <c r="H16" s="101"/>
      <c r="J16" s="314"/>
      <c r="K16" s="314"/>
    </row>
    <row r="17" spans="1:11" s="74" customFormat="1" ht="15">
      <c r="A17" s="93"/>
      <c r="B17" s="102" t="s">
        <v>152</v>
      </c>
      <c r="C17" s="103">
        <f>SUM(C9:C16)</f>
        <v>1268824</v>
      </c>
      <c r="D17" s="103">
        <f>SUM(D9:D16)</f>
        <v>709875</v>
      </c>
      <c r="E17" s="103">
        <f>SUM(E9:E16)</f>
        <v>636180</v>
      </c>
      <c r="F17" s="104">
        <f>SUM(F9:F16)</f>
        <v>628570</v>
      </c>
      <c r="G17" s="105"/>
      <c r="H17" s="106">
        <f>SUM(H9:H16)</f>
        <v>658320</v>
      </c>
      <c r="J17" s="314"/>
      <c r="K17" s="314"/>
    </row>
    <row r="18" spans="1:11" s="74" customFormat="1" ht="3" customHeight="1">
      <c r="A18" s="93"/>
      <c r="B18" s="102"/>
      <c r="C18" s="95"/>
      <c r="D18" s="95"/>
      <c r="E18" s="95"/>
      <c r="F18" s="107"/>
      <c r="G18" s="105"/>
      <c r="H18" s="108"/>
      <c r="J18" s="314"/>
      <c r="K18" s="314"/>
    </row>
    <row r="19" spans="1:11" s="74" customFormat="1" ht="15">
      <c r="A19" s="93"/>
      <c r="B19" s="97" t="s">
        <v>153</v>
      </c>
      <c r="C19" s="95">
        <v>172857</v>
      </c>
      <c r="D19" s="109">
        <v>11671</v>
      </c>
      <c r="E19" s="109">
        <f>SUMIF('[3]Detailed Services'!$P:$P,"A001___8",'[3]Detailed Services'!T:T)</f>
        <v>1000</v>
      </c>
      <c r="F19" s="111">
        <f>SUMIF('[3]Detailed Services'!$P:$P,"A001___8",'[3]Detailed Services'!U:U)</f>
        <v>1000</v>
      </c>
      <c r="G19" s="105"/>
      <c r="H19" s="122">
        <f>SUMIF('[3]Detailed Services'!$P:$P,"A001___8",'[3]Detailed Services'!W:W)</f>
        <v>1000</v>
      </c>
      <c r="J19" s="314"/>
      <c r="K19" s="314"/>
    </row>
    <row r="20" spans="1:11" s="74" customFormat="1" ht="15">
      <c r="A20" s="93"/>
      <c r="B20" s="102" t="s">
        <v>155</v>
      </c>
      <c r="C20" s="103" t="e">
        <f>SUM(#REF!)</f>
        <v>#REF!</v>
      </c>
      <c r="D20" s="112" t="e">
        <f>SUM(#REF!)</f>
        <v>#REF!</v>
      </c>
      <c r="E20" s="95">
        <f>SUM(E19:E19)</f>
        <v>1000</v>
      </c>
      <c r="F20" s="107">
        <f>SUM(F19:F19)</f>
        <v>1000</v>
      </c>
      <c r="G20" s="105"/>
      <c r="H20" s="108">
        <f>SUM(H19:H19)</f>
        <v>1000</v>
      </c>
      <c r="J20" s="314"/>
      <c r="K20" s="314"/>
    </row>
    <row r="21" spans="1:11" s="74" customFormat="1" ht="3" customHeight="1">
      <c r="A21" s="93"/>
      <c r="B21" s="97"/>
      <c r="C21" s="95"/>
      <c r="D21" s="95"/>
      <c r="E21" s="95"/>
      <c r="F21" s="98"/>
      <c r="G21" s="99"/>
      <c r="H21" s="113"/>
      <c r="J21" s="314"/>
      <c r="K21" s="314"/>
    </row>
    <row r="22" spans="1:11" s="74" customFormat="1" ht="15" customHeight="1">
      <c r="A22" s="93"/>
      <c r="B22" s="102" t="s">
        <v>156</v>
      </c>
      <c r="C22" s="103" t="e">
        <f>C17-C20</f>
        <v>#REF!</v>
      </c>
      <c r="D22" s="103" t="e">
        <f>D17-D20</f>
        <v>#REF!</v>
      </c>
      <c r="E22" s="103">
        <f>E17-E20</f>
        <v>635180</v>
      </c>
      <c r="F22" s="114">
        <f>F17-F20</f>
        <v>627570</v>
      </c>
      <c r="G22" s="105"/>
      <c r="H22" s="115">
        <f>H17-H20</f>
        <v>657320</v>
      </c>
      <c r="J22" s="314"/>
      <c r="K22" s="314"/>
    </row>
    <row r="23" spans="1:11" s="74" customFormat="1" ht="15">
      <c r="A23" s="81"/>
      <c r="B23" s="116"/>
      <c r="C23" s="83"/>
      <c r="D23" s="83"/>
      <c r="E23" s="83"/>
      <c r="F23" s="117"/>
      <c r="G23" s="118"/>
      <c r="H23" s="86"/>
      <c r="J23" s="314"/>
      <c r="K23" s="314"/>
    </row>
    <row r="24" spans="1:11" s="74" customFormat="1" ht="15">
      <c r="A24" s="81"/>
      <c r="B24" s="119" t="s">
        <v>108</v>
      </c>
      <c r="C24" s="83"/>
      <c r="D24" s="83"/>
      <c r="E24" s="83"/>
      <c r="F24" s="117"/>
      <c r="G24" s="118"/>
      <c r="H24" s="86"/>
      <c r="J24" s="314"/>
      <c r="K24" s="314"/>
    </row>
    <row r="25" spans="1:11" s="74" customFormat="1" ht="15">
      <c r="A25" s="120"/>
      <c r="B25" s="97" t="s">
        <v>149</v>
      </c>
      <c r="C25" s="95">
        <v>55210</v>
      </c>
      <c r="D25" s="89">
        <v>51648</v>
      </c>
      <c r="E25" s="89">
        <v>44260</v>
      </c>
      <c r="F25" s="110">
        <v>44290</v>
      </c>
      <c r="G25" s="105"/>
      <c r="H25" s="92">
        <v>44090</v>
      </c>
      <c r="J25" s="314" t="str">
        <f aca="true" t="shared" si="2" ref="J25:J31">IF(OR(F25-E25&gt;5000,F25-E25&lt;-5000),"Explain","OK")</f>
        <v>OK</v>
      </c>
      <c r="K25" s="314" t="str">
        <f aca="true" t="shared" si="3" ref="K25:K31">IF(OR(H25-F25&gt;5000,H25-F25&lt;-5000),"Explain","OK")</f>
        <v>OK</v>
      </c>
    </row>
    <row r="26" spans="1:11" s="74" customFormat="1" ht="15">
      <c r="A26" s="93"/>
      <c r="B26" s="97" t="s">
        <v>150</v>
      </c>
      <c r="C26" s="95">
        <v>48244</v>
      </c>
      <c r="D26" s="89">
        <v>51446</v>
      </c>
      <c r="E26" s="89">
        <v>29220</v>
      </c>
      <c r="F26" s="110">
        <v>30340</v>
      </c>
      <c r="G26" s="105"/>
      <c r="H26" s="92">
        <v>30570</v>
      </c>
      <c r="J26" s="314" t="str">
        <f t="shared" si="2"/>
        <v>OK</v>
      </c>
      <c r="K26" s="314" t="str">
        <f t="shared" si="3"/>
        <v>OK</v>
      </c>
    </row>
    <row r="27" spans="1:11" s="74" customFormat="1" ht="15">
      <c r="A27" s="93"/>
      <c r="B27" s="94" t="s">
        <v>151</v>
      </c>
      <c r="C27" s="95">
        <v>80</v>
      </c>
      <c r="D27" s="89">
        <v>53</v>
      </c>
      <c r="E27" s="89">
        <v>900</v>
      </c>
      <c r="F27" s="110">
        <v>900</v>
      </c>
      <c r="G27" s="105"/>
      <c r="H27" s="92">
        <v>900</v>
      </c>
      <c r="J27" s="314" t="str">
        <f t="shared" si="2"/>
        <v>OK</v>
      </c>
      <c r="K27" s="314" t="str">
        <f t="shared" si="3"/>
        <v>OK</v>
      </c>
    </row>
    <row r="28" spans="1:11" s="74" customFormat="1" ht="15">
      <c r="A28" s="81"/>
      <c r="B28" s="97" t="s">
        <v>132</v>
      </c>
      <c r="C28" s="95">
        <v>6136</v>
      </c>
      <c r="D28" s="89">
        <v>3348</v>
      </c>
      <c r="E28" s="89">
        <v>3870</v>
      </c>
      <c r="F28" s="110">
        <v>5430</v>
      </c>
      <c r="G28" s="105"/>
      <c r="H28" s="92">
        <v>3880</v>
      </c>
      <c r="J28" s="314" t="str">
        <f t="shared" si="2"/>
        <v>OK</v>
      </c>
      <c r="K28" s="314" t="str">
        <f t="shared" si="3"/>
        <v>OK</v>
      </c>
    </row>
    <row r="29" spans="1:11" s="74" customFormat="1" ht="15">
      <c r="A29" s="93"/>
      <c r="B29" s="97" t="s">
        <v>133</v>
      </c>
      <c r="C29" s="95">
        <v>353761</v>
      </c>
      <c r="D29" s="89">
        <v>285025</v>
      </c>
      <c r="E29" s="89">
        <v>26960</v>
      </c>
      <c r="F29" s="98">
        <v>26960</v>
      </c>
      <c r="G29" s="99"/>
      <c r="H29" s="92">
        <v>26960</v>
      </c>
      <c r="J29" s="314" t="str">
        <f t="shared" si="2"/>
        <v>OK</v>
      </c>
      <c r="K29" s="314" t="str">
        <f t="shared" si="3"/>
        <v>OK</v>
      </c>
    </row>
    <row r="30" spans="1:11" s="74" customFormat="1" ht="15">
      <c r="A30" s="81"/>
      <c r="B30" s="97" t="s">
        <v>134</v>
      </c>
      <c r="C30" s="95">
        <v>16868</v>
      </c>
      <c r="D30" s="89">
        <v>15864</v>
      </c>
      <c r="E30" s="89">
        <v>13500</v>
      </c>
      <c r="F30" s="110">
        <v>11700</v>
      </c>
      <c r="G30" s="105"/>
      <c r="H30" s="92">
        <v>12800</v>
      </c>
      <c r="J30" s="314" t="str">
        <f t="shared" si="2"/>
        <v>OK</v>
      </c>
      <c r="K30" s="314" t="str">
        <f t="shared" si="3"/>
        <v>OK</v>
      </c>
    </row>
    <row r="31" spans="1:11" s="74" customFormat="1" ht="15">
      <c r="A31" s="93"/>
      <c r="B31" s="97" t="s">
        <v>135</v>
      </c>
      <c r="C31" s="95">
        <v>72779</v>
      </c>
      <c r="D31" s="109">
        <v>77806</v>
      </c>
      <c r="E31" s="109">
        <v>91000</v>
      </c>
      <c r="F31" s="121">
        <v>94800</v>
      </c>
      <c r="G31" s="105"/>
      <c r="H31" s="122">
        <v>94800</v>
      </c>
      <c r="J31" s="314" t="str">
        <f t="shared" si="2"/>
        <v>OK</v>
      </c>
      <c r="K31" s="314" t="str">
        <f t="shared" si="3"/>
        <v>OK</v>
      </c>
    </row>
    <row r="32" spans="1:11" s="74" customFormat="1" ht="15">
      <c r="A32" s="81"/>
      <c r="B32" s="102" t="s">
        <v>157</v>
      </c>
      <c r="C32" s="112">
        <f>SUM(C25:C31)</f>
        <v>553078</v>
      </c>
      <c r="D32" s="112">
        <f>SUM(D25:D31)</f>
        <v>485190</v>
      </c>
      <c r="E32" s="112">
        <f>SUM(E25:E31)</f>
        <v>209710</v>
      </c>
      <c r="F32" s="123">
        <f>SUM(F25:F31)</f>
        <v>214420</v>
      </c>
      <c r="G32" s="105"/>
      <c r="H32" s="124">
        <f>SUM(H25:H31)</f>
        <v>214000</v>
      </c>
      <c r="J32" s="314"/>
      <c r="K32" s="314"/>
    </row>
    <row r="33" spans="1:11" s="74" customFormat="1" ht="3" customHeight="1">
      <c r="A33" s="81"/>
      <c r="B33" s="100"/>
      <c r="C33" s="95"/>
      <c r="D33" s="95"/>
      <c r="E33" s="95"/>
      <c r="F33" s="110"/>
      <c r="G33" s="125"/>
      <c r="H33" s="113"/>
      <c r="J33" s="314"/>
      <c r="K33" s="314"/>
    </row>
    <row r="34" spans="1:11" s="74" customFormat="1" ht="15">
      <c r="A34" s="93"/>
      <c r="B34" s="97" t="s">
        <v>153</v>
      </c>
      <c r="C34" s="95">
        <v>26652</v>
      </c>
      <c r="D34" s="89">
        <v>34132</v>
      </c>
      <c r="E34" s="89">
        <v>35000</v>
      </c>
      <c r="F34" s="110">
        <v>36500</v>
      </c>
      <c r="G34" s="105"/>
      <c r="H34" s="92">
        <v>35000</v>
      </c>
      <c r="J34" s="314" t="str">
        <f>IF(OR(F34-E34&gt;5000,F34-E34&lt;-5000),"Explain","OK")</f>
        <v>OK</v>
      </c>
      <c r="K34" s="314" t="str">
        <f>IF(OR(H34-F34&gt;5000,H34-F34&lt;-5000),"Explain","OK")</f>
        <v>OK</v>
      </c>
    </row>
    <row r="35" spans="1:11" s="74" customFormat="1" ht="15">
      <c r="A35" s="81"/>
      <c r="B35" s="102" t="s">
        <v>155</v>
      </c>
      <c r="C35" s="112">
        <f>SUM(C34:C34)</f>
        <v>26652</v>
      </c>
      <c r="D35" s="112">
        <f>SUM(D34:D34)</f>
        <v>34132</v>
      </c>
      <c r="E35" s="112">
        <f>SUM(E34:E34)</f>
        <v>35000</v>
      </c>
      <c r="F35" s="126">
        <f>SUM(F34:F34)</f>
        <v>36500</v>
      </c>
      <c r="G35" s="99"/>
      <c r="H35" s="124">
        <f>SUM(H34:H34)</f>
        <v>35000</v>
      </c>
      <c r="J35" s="314"/>
      <c r="K35" s="314"/>
    </row>
    <row r="36" spans="1:11" s="74" customFormat="1" ht="3" customHeight="1">
      <c r="A36" s="81"/>
      <c r="B36" s="100"/>
      <c r="C36" s="95"/>
      <c r="D36" s="95"/>
      <c r="E36" s="95"/>
      <c r="F36" s="127"/>
      <c r="G36" s="128"/>
      <c r="H36" s="113"/>
      <c r="J36" s="314"/>
      <c r="K36" s="314"/>
    </row>
    <row r="37" spans="1:11" s="74" customFormat="1" ht="15">
      <c r="A37" s="93"/>
      <c r="B37" s="102" t="s">
        <v>156</v>
      </c>
      <c r="C37" s="103">
        <f>SUM(C32-C35)</f>
        <v>526426</v>
      </c>
      <c r="D37" s="103">
        <f>SUM(D32-D35)</f>
        <v>451058</v>
      </c>
      <c r="E37" s="103">
        <f>SUM(E32-E35)</f>
        <v>174710</v>
      </c>
      <c r="F37" s="114">
        <f>SUM(F32-F35)</f>
        <v>177920</v>
      </c>
      <c r="G37" s="99"/>
      <c r="H37" s="115">
        <f>SUM(H32-H35)</f>
        <v>179000</v>
      </c>
      <c r="J37" s="314"/>
      <c r="K37" s="314"/>
    </row>
    <row r="38" spans="1:11" s="74" customFormat="1" ht="3.75" customHeight="1" thickBot="1">
      <c r="A38" s="75"/>
      <c r="B38" s="129"/>
      <c r="C38" s="130"/>
      <c r="D38" s="130"/>
      <c r="E38" s="130"/>
      <c r="F38" s="131"/>
      <c r="G38" s="128"/>
      <c r="H38" s="132"/>
      <c r="J38" s="314"/>
      <c r="K38" s="314"/>
    </row>
    <row r="39" spans="1:11" s="74" customFormat="1" ht="15.75" thickBot="1">
      <c r="A39" s="133"/>
      <c r="B39" s="134"/>
      <c r="C39" s="99"/>
      <c r="D39" s="99"/>
      <c r="E39" s="99"/>
      <c r="F39" s="128"/>
      <c r="G39" s="128"/>
      <c r="H39" s="135"/>
      <c r="J39" s="314"/>
      <c r="K39" s="314"/>
    </row>
    <row r="40" spans="1:11" s="74" customFormat="1" ht="15">
      <c r="A40" s="136" t="s">
        <v>158</v>
      </c>
      <c r="B40" s="137"/>
      <c r="C40" s="138"/>
      <c r="D40" s="138"/>
      <c r="E40" s="138"/>
      <c r="F40" s="139"/>
      <c r="G40" s="139"/>
      <c r="H40" s="140"/>
      <c r="J40" s="314"/>
      <c r="K40" s="314"/>
    </row>
    <row r="41" spans="1:11" s="74" customFormat="1" ht="36.75" customHeight="1">
      <c r="A41" s="141">
        <v>1</v>
      </c>
      <c r="B41" s="345" t="s">
        <v>260</v>
      </c>
      <c r="C41" s="345"/>
      <c r="D41" s="345"/>
      <c r="E41" s="345"/>
      <c r="F41" s="345"/>
      <c r="G41" s="345"/>
      <c r="H41" s="346"/>
      <c r="I41" s="143"/>
      <c r="J41" s="315"/>
      <c r="K41" s="314"/>
    </row>
    <row r="42" spans="1:11" s="74" customFormat="1" ht="22.5" customHeight="1">
      <c r="A42" s="141">
        <f>A13</f>
        <v>2</v>
      </c>
      <c r="B42" s="345" t="s">
        <v>261</v>
      </c>
      <c r="C42" s="345"/>
      <c r="D42" s="345"/>
      <c r="E42" s="345"/>
      <c r="F42" s="345"/>
      <c r="G42" s="345"/>
      <c r="H42" s="346"/>
      <c r="J42" s="314"/>
      <c r="K42" s="314"/>
    </row>
    <row r="43" spans="1:11" s="74" customFormat="1" ht="37.5" customHeight="1">
      <c r="A43" s="141">
        <v>3</v>
      </c>
      <c r="B43" s="345" t="s">
        <v>262</v>
      </c>
      <c r="C43" s="349"/>
      <c r="D43" s="349"/>
      <c r="E43" s="349"/>
      <c r="F43" s="349"/>
      <c r="G43" s="349"/>
      <c r="H43" s="350"/>
      <c r="J43" s="314"/>
      <c r="K43" s="314"/>
    </row>
    <row r="44" spans="1:11" s="74" customFormat="1" ht="33" customHeight="1">
      <c r="A44" s="141">
        <v>4</v>
      </c>
      <c r="B44" s="345" t="s">
        <v>263</v>
      </c>
      <c r="C44" s="345"/>
      <c r="D44" s="345"/>
      <c r="E44" s="345"/>
      <c r="F44" s="345"/>
      <c r="G44" s="345"/>
      <c r="H44" s="346"/>
      <c r="J44" s="314"/>
      <c r="K44" s="314"/>
    </row>
    <row r="45" spans="1:11" s="74" customFormat="1" ht="3.75" customHeight="1" thickBot="1">
      <c r="A45" s="144"/>
      <c r="B45" s="145"/>
      <c r="C45" s="146"/>
      <c r="D45" s="146"/>
      <c r="E45" s="146"/>
      <c r="F45" s="146"/>
      <c r="G45" s="146"/>
      <c r="H45" s="147"/>
      <c r="J45" s="314"/>
      <c r="K45" s="314"/>
    </row>
    <row r="46" spans="1:11" s="74" customFormat="1" ht="15">
      <c r="A46" s="133"/>
      <c r="B46" s="134"/>
      <c r="C46" s="99"/>
      <c r="D46" s="99"/>
      <c r="E46" s="99"/>
      <c r="F46" s="128"/>
      <c r="G46" s="128"/>
      <c r="H46" s="135"/>
      <c r="J46" s="314"/>
      <c r="K46" s="314"/>
    </row>
    <row r="47" spans="1:11" s="74" customFormat="1" ht="18">
      <c r="A47" s="42" t="s">
        <v>145</v>
      </c>
      <c r="B47" s="134"/>
      <c r="C47" s="99"/>
      <c r="D47" s="99"/>
      <c r="E47" s="99"/>
      <c r="F47" s="128"/>
      <c r="G47" s="128"/>
      <c r="H47" s="135"/>
      <c r="J47" s="314"/>
      <c r="K47" s="314"/>
    </row>
    <row r="48" spans="1:11" s="74" customFormat="1" ht="11.25" customHeight="1" thickBot="1">
      <c r="A48" s="133"/>
      <c r="B48" s="134"/>
      <c r="C48" s="99"/>
      <c r="D48" s="99"/>
      <c r="E48" s="99"/>
      <c r="F48" s="128"/>
      <c r="G48" s="128"/>
      <c r="H48" s="135"/>
      <c r="J48" s="314"/>
      <c r="K48" s="314"/>
    </row>
    <row r="49" spans="1:11" s="74" customFormat="1" ht="15">
      <c r="A49" s="148" t="s">
        <v>130</v>
      </c>
      <c r="B49" s="149"/>
      <c r="C49" s="69" t="s">
        <v>90</v>
      </c>
      <c r="D49" s="69" t="s">
        <v>90</v>
      </c>
      <c r="E49" s="70" t="s">
        <v>88</v>
      </c>
      <c r="F49" s="71" t="s">
        <v>89</v>
      </c>
      <c r="G49" s="72"/>
      <c r="H49" s="73" t="s">
        <v>250</v>
      </c>
      <c r="J49" s="314"/>
      <c r="K49" s="314"/>
    </row>
    <row r="50" spans="1:11" s="74" customFormat="1" ht="15.75" thickBot="1">
      <c r="A50" s="151"/>
      <c r="B50" s="76"/>
      <c r="C50" s="77" t="s">
        <v>131</v>
      </c>
      <c r="D50" s="77" t="s">
        <v>87</v>
      </c>
      <c r="E50" s="78" t="s">
        <v>243</v>
      </c>
      <c r="F50" s="79" t="s">
        <v>243</v>
      </c>
      <c r="G50" s="72"/>
      <c r="H50" s="80" t="s">
        <v>244</v>
      </c>
      <c r="J50" s="314"/>
      <c r="K50" s="314"/>
    </row>
    <row r="51" spans="1:11" s="74" customFormat="1" ht="15">
      <c r="A51" s="148"/>
      <c r="B51" s="149"/>
      <c r="C51" s="69" t="s">
        <v>93</v>
      </c>
      <c r="D51" s="69" t="s">
        <v>93</v>
      </c>
      <c r="E51" s="69" t="s">
        <v>93</v>
      </c>
      <c r="F51" s="150" t="s">
        <v>93</v>
      </c>
      <c r="G51" s="118"/>
      <c r="H51" s="73" t="s">
        <v>93</v>
      </c>
      <c r="J51" s="314"/>
      <c r="K51" s="314"/>
    </row>
    <row r="52" spans="1:11" s="74" customFormat="1" ht="15">
      <c r="A52" s="81"/>
      <c r="B52" s="152" t="s">
        <v>159</v>
      </c>
      <c r="C52" s="89"/>
      <c r="D52" s="89"/>
      <c r="E52" s="89"/>
      <c r="F52" s="98"/>
      <c r="G52" s="99"/>
      <c r="H52" s="92"/>
      <c r="J52" s="314"/>
      <c r="K52" s="314"/>
    </row>
    <row r="53" spans="1:11" s="74" customFormat="1" ht="3.75" customHeight="1">
      <c r="A53" s="81"/>
      <c r="B53" s="152"/>
      <c r="C53" s="89"/>
      <c r="D53" s="89"/>
      <c r="E53" s="89"/>
      <c r="F53" s="98"/>
      <c r="G53" s="99"/>
      <c r="H53" s="92"/>
      <c r="J53" s="314"/>
      <c r="K53" s="314"/>
    </row>
    <row r="54" spans="1:11" s="74" customFormat="1" ht="15">
      <c r="A54" s="93">
        <v>5</v>
      </c>
      <c r="B54" s="97" t="s">
        <v>149</v>
      </c>
      <c r="C54" s="95">
        <v>173138</v>
      </c>
      <c r="D54" s="89">
        <v>169219</v>
      </c>
      <c r="E54" s="89">
        <v>144920</v>
      </c>
      <c r="F54" s="110">
        <v>128010</v>
      </c>
      <c r="G54" s="105"/>
      <c r="H54" s="92">
        <v>122010</v>
      </c>
      <c r="J54" s="314" t="str">
        <f aca="true" t="shared" si="4" ref="J54:J59">IF(OR(F54-E54&gt;5000,F54-E54&lt;-5000),"Explain","OK")</f>
        <v>Explain</v>
      </c>
      <c r="K54" s="314" t="str">
        <f aca="true" t="shared" si="5" ref="K54:K59">IF(OR(H54-F54&gt;5000,H54-F54&lt;-5000),"Explain","OK")</f>
        <v>Explain</v>
      </c>
    </row>
    <row r="55" spans="1:11" s="74" customFormat="1" ht="15">
      <c r="A55" s="93"/>
      <c r="B55" s="97" t="s">
        <v>150</v>
      </c>
      <c r="C55" s="95">
        <v>2054</v>
      </c>
      <c r="D55" s="89">
        <v>2028</v>
      </c>
      <c r="E55" s="89">
        <v>610</v>
      </c>
      <c r="F55" s="110">
        <v>720</v>
      </c>
      <c r="G55" s="105"/>
      <c r="H55" s="92">
        <v>720</v>
      </c>
      <c r="J55" s="314" t="str">
        <f t="shared" si="4"/>
        <v>OK</v>
      </c>
      <c r="K55" s="314" t="str">
        <f t="shared" si="5"/>
        <v>OK</v>
      </c>
    </row>
    <row r="56" spans="1:11" s="74" customFormat="1" ht="15">
      <c r="A56" s="93"/>
      <c r="B56" s="97" t="s">
        <v>151</v>
      </c>
      <c r="C56" s="95">
        <v>10063</v>
      </c>
      <c r="D56" s="89">
        <v>9912</v>
      </c>
      <c r="E56" s="89">
        <v>7900</v>
      </c>
      <c r="F56" s="110">
        <v>7900</v>
      </c>
      <c r="G56" s="105"/>
      <c r="H56" s="92">
        <v>7900</v>
      </c>
      <c r="J56" s="314" t="str">
        <f t="shared" si="4"/>
        <v>OK</v>
      </c>
      <c r="K56" s="314" t="str">
        <f t="shared" si="5"/>
        <v>OK</v>
      </c>
    </row>
    <row r="57" spans="1:11" s="74" customFormat="1" ht="15">
      <c r="A57" s="93"/>
      <c r="B57" s="97" t="s">
        <v>132</v>
      </c>
      <c r="C57" s="95">
        <v>52636</v>
      </c>
      <c r="D57" s="89">
        <v>50881</v>
      </c>
      <c r="E57" s="89">
        <v>88740</v>
      </c>
      <c r="F57" s="110">
        <v>88920</v>
      </c>
      <c r="G57" s="105"/>
      <c r="H57" s="92">
        <v>88680</v>
      </c>
      <c r="J57" s="314" t="str">
        <f t="shared" si="4"/>
        <v>OK</v>
      </c>
      <c r="K57" s="314" t="str">
        <f t="shared" si="5"/>
        <v>OK</v>
      </c>
    </row>
    <row r="58" spans="1:11" s="74" customFormat="1" ht="15">
      <c r="A58" s="93">
        <v>6</v>
      </c>
      <c r="B58" s="97" t="s">
        <v>134</v>
      </c>
      <c r="C58" s="95">
        <v>54956</v>
      </c>
      <c r="D58" s="89">
        <f>75+51775</f>
        <v>51850</v>
      </c>
      <c r="E58" s="89">
        <v>50800</v>
      </c>
      <c r="F58" s="110">
        <v>44900</v>
      </c>
      <c r="G58" s="105"/>
      <c r="H58" s="92">
        <v>47900</v>
      </c>
      <c r="J58" s="314" t="str">
        <f t="shared" si="4"/>
        <v>Explain</v>
      </c>
      <c r="K58" s="314" t="str">
        <f t="shared" si="5"/>
        <v>OK</v>
      </c>
    </row>
    <row r="59" spans="1:11" s="74" customFormat="1" ht="15">
      <c r="A59" s="93"/>
      <c r="B59" s="97" t="s">
        <v>135</v>
      </c>
      <c r="C59" s="95">
        <v>3868</v>
      </c>
      <c r="D59" s="109">
        <v>3869</v>
      </c>
      <c r="E59" s="109">
        <v>0</v>
      </c>
      <c r="F59" s="121">
        <v>2500</v>
      </c>
      <c r="G59" s="105"/>
      <c r="H59" s="122">
        <v>0</v>
      </c>
      <c r="J59" s="314" t="str">
        <f t="shared" si="4"/>
        <v>OK</v>
      </c>
      <c r="K59" s="314" t="str">
        <f t="shared" si="5"/>
        <v>OK</v>
      </c>
    </row>
    <row r="60" spans="1:11" s="74" customFormat="1" ht="15">
      <c r="A60" s="81"/>
      <c r="B60" s="102" t="s">
        <v>157</v>
      </c>
      <c r="C60" s="112">
        <f>SUM(C54:C59)</f>
        <v>296715</v>
      </c>
      <c r="D60" s="112">
        <f>SUM(D54:D59)</f>
        <v>287759</v>
      </c>
      <c r="E60" s="112">
        <f>SUM(E54:E59)</f>
        <v>292970</v>
      </c>
      <c r="F60" s="126">
        <f>SUM(F54:F59)</f>
        <v>272950</v>
      </c>
      <c r="G60" s="99"/>
      <c r="H60" s="124">
        <f>SUM(H54:H59)</f>
        <v>267210</v>
      </c>
      <c r="J60" s="314"/>
      <c r="K60" s="314"/>
    </row>
    <row r="61" spans="1:11" s="74" customFormat="1" ht="3" customHeight="1">
      <c r="A61" s="81"/>
      <c r="B61" s="100"/>
      <c r="C61" s="95"/>
      <c r="D61" s="95"/>
      <c r="E61" s="95"/>
      <c r="F61" s="127"/>
      <c r="G61" s="128"/>
      <c r="H61" s="113"/>
      <c r="J61" s="314"/>
      <c r="K61" s="314"/>
    </row>
    <row r="62" spans="1:11" s="74" customFormat="1" ht="15" hidden="1">
      <c r="A62" s="93"/>
      <c r="B62" s="97" t="s">
        <v>160</v>
      </c>
      <c r="C62" s="95"/>
      <c r="D62" s="95"/>
      <c r="E62" s="89">
        <f>SUMIF('[3]Detailed Services'!$P:$P,"A004a___8",'[3]Detailed Services'!T:T)</f>
        <v>0</v>
      </c>
      <c r="F62" s="127">
        <f>SUMIF('[3]Detailed Services'!$P:$P,"A004a___8",'[3]Detailed Services'!U:U)</f>
        <v>0</v>
      </c>
      <c r="G62" s="128"/>
      <c r="H62" s="92">
        <f>SUMIF('[3]Detailed Services'!$P:$P,"A004a___8",'[3]Detailed Services'!W:W)</f>
        <v>0</v>
      </c>
      <c r="J62" s="314" t="str">
        <f>IF(OR(F62-E62&gt;4999,F62-E62&lt;-4999),"Explain","OK")</f>
        <v>OK</v>
      </c>
      <c r="K62" s="314" t="str">
        <f>IF(OR(H62-F62&gt;4999,H62-F62&lt;-4999),"Explain","OK")</f>
        <v>OK</v>
      </c>
    </row>
    <row r="63" spans="1:11" s="74" customFormat="1" ht="15">
      <c r="A63" s="93"/>
      <c r="B63" s="97" t="s">
        <v>153</v>
      </c>
      <c r="C63" s="95">
        <v>13309</v>
      </c>
      <c r="D63" s="109">
        <v>28580</v>
      </c>
      <c r="E63" s="109">
        <v>13300</v>
      </c>
      <c r="F63" s="121">
        <v>13300</v>
      </c>
      <c r="G63" s="105"/>
      <c r="H63" s="122">
        <v>13300</v>
      </c>
      <c r="J63" s="314" t="str">
        <f>IF(OR(F63-E63&gt;5000,F63-E63&lt;-5000),"Explain","OK")</f>
        <v>OK</v>
      </c>
      <c r="K63" s="314" t="str">
        <f>IF(OR(H63-F63&gt;5000,H63-F63&lt;-5000),"Explain","OK")</f>
        <v>OK</v>
      </c>
    </row>
    <row r="64" spans="1:11" s="74" customFormat="1" ht="15">
      <c r="A64" s="81"/>
      <c r="B64" s="82" t="s">
        <v>155</v>
      </c>
      <c r="C64" s="112">
        <f>SUM(C63)</f>
        <v>13309</v>
      </c>
      <c r="D64" s="153">
        <f>SUM(D63)</f>
        <v>28580</v>
      </c>
      <c r="E64" s="153">
        <f>SUM(E62:E63)</f>
        <v>13300</v>
      </c>
      <c r="F64" s="154">
        <f>SUM(F62:F63)</f>
        <v>13300</v>
      </c>
      <c r="G64" s="43"/>
      <c r="H64" s="124">
        <f>SUM(H62:H63)</f>
        <v>13300</v>
      </c>
      <c r="J64" s="314"/>
      <c r="K64" s="314"/>
    </row>
    <row r="65" spans="1:11" s="74" customFormat="1" ht="3" customHeight="1">
      <c r="A65" s="81"/>
      <c r="B65" s="155"/>
      <c r="C65" s="95"/>
      <c r="D65" s="156"/>
      <c r="E65" s="156"/>
      <c r="F65" s="157"/>
      <c r="G65" s="158"/>
      <c r="H65" s="113"/>
      <c r="J65" s="314"/>
      <c r="K65" s="314"/>
    </row>
    <row r="66" spans="1:11" s="74" customFormat="1" ht="15">
      <c r="A66" s="93"/>
      <c r="B66" s="82" t="s">
        <v>156</v>
      </c>
      <c r="C66" s="103">
        <f>SUM(C60-C64)</f>
        <v>283406</v>
      </c>
      <c r="D66" s="159">
        <f>SUM(D60-D64)</f>
        <v>259179</v>
      </c>
      <c r="E66" s="159">
        <f>SUM(E60-E64)</f>
        <v>279670</v>
      </c>
      <c r="F66" s="160">
        <f>SUM(F60-F64)</f>
        <v>259650</v>
      </c>
      <c r="G66" s="158"/>
      <c r="H66" s="115">
        <f>SUM(H60-H64)</f>
        <v>253910</v>
      </c>
      <c r="J66" s="314"/>
      <c r="K66" s="314"/>
    </row>
    <row r="67" spans="1:11" s="74" customFormat="1" ht="15">
      <c r="A67" s="93"/>
      <c r="B67" s="82"/>
      <c r="C67" s="95"/>
      <c r="D67" s="156"/>
      <c r="E67" s="156"/>
      <c r="F67" s="157"/>
      <c r="G67" s="158"/>
      <c r="H67" s="113"/>
      <c r="J67" s="314"/>
      <c r="K67" s="314"/>
    </row>
    <row r="68" spans="1:11" s="74" customFormat="1" ht="15">
      <c r="A68" s="161"/>
      <c r="B68" s="102" t="s">
        <v>161</v>
      </c>
      <c r="C68" s="83"/>
      <c r="D68" s="83"/>
      <c r="E68" s="83"/>
      <c r="F68" s="117"/>
      <c r="G68" s="118"/>
      <c r="H68" s="86"/>
      <c r="J68" s="314"/>
      <c r="K68" s="314"/>
    </row>
    <row r="69" spans="1:11" s="74" customFormat="1" ht="3" customHeight="1">
      <c r="A69" s="161"/>
      <c r="B69" s="97"/>
      <c r="C69" s="95"/>
      <c r="D69" s="95"/>
      <c r="E69" s="95"/>
      <c r="F69" s="127"/>
      <c r="G69" s="128"/>
      <c r="H69" s="113"/>
      <c r="J69" s="314"/>
      <c r="K69" s="314"/>
    </row>
    <row r="70" spans="1:11" s="74" customFormat="1" ht="15">
      <c r="A70" s="161"/>
      <c r="B70" s="152" t="s">
        <v>162</v>
      </c>
      <c r="C70" s="89"/>
      <c r="D70" s="89"/>
      <c r="E70" s="89"/>
      <c r="F70" s="98"/>
      <c r="G70" s="99"/>
      <c r="H70" s="92"/>
      <c r="J70" s="314"/>
      <c r="K70" s="314"/>
    </row>
    <row r="71" spans="1:11" s="74" customFormat="1" ht="15">
      <c r="A71" s="162">
        <v>7</v>
      </c>
      <c r="B71" s="97" t="s">
        <v>149</v>
      </c>
      <c r="C71" s="95">
        <v>32177</v>
      </c>
      <c r="D71" s="89">
        <v>20070</v>
      </c>
      <c r="E71" s="89">
        <v>27840</v>
      </c>
      <c r="F71" s="110">
        <v>27840</v>
      </c>
      <c r="G71" s="105"/>
      <c r="H71" s="92">
        <v>39940</v>
      </c>
      <c r="J71" s="314" t="str">
        <f aca="true" t="shared" si="6" ref="J71:J77">IF(OR(F71-E71&gt;5000,F71-E71&lt;-5000),"Explain","OK")</f>
        <v>OK</v>
      </c>
      <c r="K71" s="314" t="str">
        <f aca="true" t="shared" si="7" ref="K71:K77">IF(OR(H71-F71&gt;5000,H71-F71&lt;-5000),"Explain","OK")</f>
        <v>Explain</v>
      </c>
    </row>
    <row r="72" spans="1:11" s="74" customFormat="1" ht="15">
      <c r="A72" s="86"/>
      <c r="B72" s="97" t="s">
        <v>150</v>
      </c>
      <c r="C72" s="95">
        <v>58310</v>
      </c>
      <c r="D72" s="89">
        <v>114188</v>
      </c>
      <c r="E72" s="89">
        <v>47040</v>
      </c>
      <c r="F72" s="110">
        <v>46560</v>
      </c>
      <c r="G72" s="105"/>
      <c r="H72" s="92">
        <v>46560</v>
      </c>
      <c r="J72" s="314" t="str">
        <f t="shared" si="6"/>
        <v>OK</v>
      </c>
      <c r="K72" s="314" t="str">
        <f t="shared" si="7"/>
        <v>OK</v>
      </c>
    </row>
    <row r="73" spans="1:11" s="74" customFormat="1" ht="15">
      <c r="A73" s="161"/>
      <c r="B73" s="97" t="s">
        <v>151</v>
      </c>
      <c r="C73" s="95">
        <v>1756</v>
      </c>
      <c r="D73" s="89">
        <v>1770</v>
      </c>
      <c r="E73" s="89">
        <v>1800</v>
      </c>
      <c r="F73" s="110">
        <v>1800</v>
      </c>
      <c r="G73" s="105"/>
      <c r="H73" s="92">
        <v>1800</v>
      </c>
      <c r="J73" s="314" t="str">
        <f t="shared" si="6"/>
        <v>OK</v>
      </c>
      <c r="K73" s="314" t="str">
        <f t="shared" si="7"/>
        <v>OK</v>
      </c>
    </row>
    <row r="74" spans="1:11" s="74" customFormat="1" ht="15">
      <c r="A74" s="162"/>
      <c r="B74" s="97" t="s">
        <v>132</v>
      </c>
      <c r="C74" s="95">
        <v>15969</v>
      </c>
      <c r="D74" s="89">
        <v>27966</v>
      </c>
      <c r="E74" s="89">
        <v>24680</v>
      </c>
      <c r="F74" s="110">
        <v>24690</v>
      </c>
      <c r="G74" s="105"/>
      <c r="H74" s="92">
        <v>24680</v>
      </c>
      <c r="J74" s="314" t="str">
        <f t="shared" si="6"/>
        <v>OK</v>
      </c>
      <c r="K74" s="314" t="str">
        <f t="shared" si="7"/>
        <v>OK</v>
      </c>
    </row>
    <row r="75" spans="1:11" s="74" customFormat="1" ht="15">
      <c r="A75" s="162">
        <v>8</v>
      </c>
      <c r="B75" s="97" t="s">
        <v>133</v>
      </c>
      <c r="C75" s="95">
        <v>920273</v>
      </c>
      <c r="D75" s="89">
        <v>935459</v>
      </c>
      <c r="E75" s="89">
        <v>1029830</v>
      </c>
      <c r="F75" s="110">
        <v>1004110</v>
      </c>
      <c r="G75" s="105"/>
      <c r="H75" s="92">
        <v>1019940</v>
      </c>
      <c r="J75" s="314" t="str">
        <f t="shared" si="6"/>
        <v>Explain</v>
      </c>
      <c r="K75" s="314" t="str">
        <f t="shared" si="7"/>
        <v>Explain</v>
      </c>
    </row>
    <row r="76" spans="1:11" s="74" customFormat="1" ht="15">
      <c r="A76" s="162"/>
      <c r="B76" s="97" t="s">
        <v>134</v>
      </c>
      <c r="C76" s="95">
        <v>11813</v>
      </c>
      <c r="D76" s="89">
        <v>12647</v>
      </c>
      <c r="E76" s="89">
        <v>12400</v>
      </c>
      <c r="F76" s="110">
        <v>10400</v>
      </c>
      <c r="G76" s="105"/>
      <c r="H76" s="92">
        <v>11800</v>
      </c>
      <c r="J76" s="314" t="str">
        <f t="shared" si="6"/>
        <v>OK</v>
      </c>
      <c r="K76" s="314" t="str">
        <f t="shared" si="7"/>
        <v>OK</v>
      </c>
    </row>
    <row r="77" spans="1:11" s="74" customFormat="1" ht="15">
      <c r="A77" s="162"/>
      <c r="B77" s="97" t="s">
        <v>135</v>
      </c>
      <c r="C77" s="95">
        <v>80098</v>
      </c>
      <c r="D77" s="89">
        <v>85462</v>
      </c>
      <c r="E77" s="89">
        <v>128400</v>
      </c>
      <c r="F77" s="110">
        <v>127700</v>
      </c>
      <c r="G77" s="105"/>
      <c r="H77" s="92">
        <v>132500</v>
      </c>
      <c r="J77" s="314" t="str">
        <f t="shared" si="6"/>
        <v>OK</v>
      </c>
      <c r="K77" s="314" t="str">
        <f t="shared" si="7"/>
        <v>OK</v>
      </c>
    </row>
    <row r="78" spans="1:11" s="74" customFormat="1" ht="15">
      <c r="A78" s="161"/>
      <c r="B78" s="102" t="s">
        <v>157</v>
      </c>
      <c r="C78" s="112">
        <f>SUM(C71:C77)</f>
        <v>1120396</v>
      </c>
      <c r="D78" s="112">
        <f>SUM(D71:D77)</f>
        <v>1197562</v>
      </c>
      <c r="E78" s="112">
        <f>SUM(E71:E77)</f>
        <v>1271990</v>
      </c>
      <c r="F78" s="163">
        <f>SUM(F71:F77)</f>
        <v>1243100</v>
      </c>
      <c r="G78" s="128"/>
      <c r="H78" s="124">
        <f>SUM(H71:H77)</f>
        <v>1277220</v>
      </c>
      <c r="J78" s="314"/>
      <c r="K78" s="314"/>
    </row>
    <row r="79" spans="1:11" s="74" customFormat="1" ht="3" customHeight="1">
      <c r="A79" s="161"/>
      <c r="B79" s="97"/>
      <c r="C79" s="95"/>
      <c r="D79" s="95"/>
      <c r="E79" s="95"/>
      <c r="F79" s="127"/>
      <c r="G79" s="128"/>
      <c r="H79" s="113"/>
      <c r="J79" s="314"/>
      <c r="K79" s="314"/>
    </row>
    <row r="80" spans="1:11" s="74" customFormat="1" ht="15">
      <c r="A80" s="162"/>
      <c r="B80" s="97" t="s">
        <v>153</v>
      </c>
      <c r="C80" s="95">
        <v>48533</v>
      </c>
      <c r="D80" s="89">
        <v>47917</v>
      </c>
      <c r="E80" s="89">
        <v>46980</v>
      </c>
      <c r="F80" s="110">
        <v>46980</v>
      </c>
      <c r="G80" s="125"/>
      <c r="H80" s="92">
        <v>46980</v>
      </c>
      <c r="J80" s="314" t="str">
        <f>IF(OR(F80-E80&gt;5000,F80-E80&lt;-5000),"Explain","OK")</f>
        <v>OK</v>
      </c>
      <c r="K80" s="314" t="str">
        <f>IF(OR(H80-F80&gt;5000,H80-F80&lt;-5000),"Explain","OK")</f>
        <v>OK</v>
      </c>
    </row>
    <row r="81" spans="1:11" s="74" customFormat="1" ht="15" hidden="1">
      <c r="A81" s="162"/>
      <c r="B81" s="97" t="s">
        <v>160</v>
      </c>
      <c r="C81" s="95"/>
      <c r="D81" s="89"/>
      <c r="E81" s="89">
        <f>SUMIF('[3]Detailed Services'!$P:$P,"A005a___8",'[3]Detailed Services'!T:T)</f>
        <v>0</v>
      </c>
      <c r="F81" s="127">
        <f>SUMIF('[3]Detailed Services'!$P:$P,"A005a___8",'[3]Detailed Services'!U:U)</f>
        <v>0</v>
      </c>
      <c r="G81" s="128"/>
      <c r="H81" s="92">
        <f>SUMIF('[3]Detailed Services'!$P:$P,"A005a___8",'[3]Detailed Services'!W:W)</f>
        <v>0</v>
      </c>
      <c r="J81" s="314"/>
      <c r="K81" s="314"/>
    </row>
    <row r="82" spans="1:11" s="74" customFormat="1" ht="15">
      <c r="A82" s="161"/>
      <c r="B82" s="102" t="s">
        <v>155</v>
      </c>
      <c r="C82" s="112">
        <f>SUM(C80:C80)</f>
        <v>48533</v>
      </c>
      <c r="D82" s="112">
        <f>SUM(D80:D80)</f>
        <v>47917</v>
      </c>
      <c r="E82" s="112">
        <f>SUM(E80:E81)</f>
        <v>46980</v>
      </c>
      <c r="F82" s="163">
        <f>SUM(F80:F81)</f>
        <v>46980</v>
      </c>
      <c r="G82" s="128"/>
      <c r="H82" s="124">
        <f>SUM(H80:H81)</f>
        <v>46980</v>
      </c>
      <c r="J82" s="314"/>
      <c r="K82" s="314"/>
    </row>
    <row r="83" spans="1:11" s="74" customFormat="1" ht="3" customHeight="1">
      <c r="A83" s="161"/>
      <c r="B83" s="164"/>
      <c r="C83" s="95"/>
      <c r="D83" s="95"/>
      <c r="E83" s="95"/>
      <c r="F83" s="127"/>
      <c r="G83" s="128"/>
      <c r="H83" s="113"/>
      <c r="J83" s="314"/>
      <c r="K83" s="314"/>
    </row>
    <row r="84" spans="1:11" s="74" customFormat="1" ht="15">
      <c r="A84" s="162"/>
      <c r="B84" s="102" t="s">
        <v>156</v>
      </c>
      <c r="C84" s="103">
        <f>SUM(C78-C82)</f>
        <v>1071863</v>
      </c>
      <c r="D84" s="103">
        <f>SUM(D78-D82)</f>
        <v>1149645</v>
      </c>
      <c r="E84" s="103">
        <f>SUM(E78-E82)</f>
        <v>1225010</v>
      </c>
      <c r="F84" s="165">
        <f>SUM(F78-F82)</f>
        <v>1196120</v>
      </c>
      <c r="G84" s="166"/>
      <c r="H84" s="115">
        <f>SUM(H78-H82)</f>
        <v>1230240</v>
      </c>
      <c r="J84" s="314"/>
      <c r="K84" s="314"/>
    </row>
    <row r="85" spans="1:11" s="74" customFormat="1" ht="6" customHeight="1" thickBot="1">
      <c r="A85" s="151"/>
      <c r="B85" s="167"/>
      <c r="C85" s="130"/>
      <c r="D85" s="130"/>
      <c r="E85" s="130"/>
      <c r="F85" s="131"/>
      <c r="G85" s="128"/>
      <c r="H85" s="132"/>
      <c r="J85" s="314"/>
      <c r="K85" s="314"/>
    </row>
    <row r="86" spans="1:11" s="74" customFormat="1" ht="15" customHeight="1" thickBot="1">
      <c r="A86" s="168"/>
      <c r="B86" s="169"/>
      <c r="C86" s="99"/>
      <c r="D86" s="99"/>
      <c r="E86" s="99"/>
      <c r="F86" s="128"/>
      <c r="G86" s="128"/>
      <c r="H86" s="135"/>
      <c r="J86" s="314"/>
      <c r="K86" s="314"/>
    </row>
    <row r="87" spans="1:11" s="74" customFormat="1" ht="15" customHeight="1">
      <c r="A87" s="136" t="s">
        <v>158</v>
      </c>
      <c r="B87" s="170"/>
      <c r="C87" s="138"/>
      <c r="D87" s="138"/>
      <c r="E87" s="138"/>
      <c r="F87" s="171"/>
      <c r="G87" s="171"/>
      <c r="H87" s="140"/>
      <c r="J87" s="314"/>
      <c r="K87" s="314"/>
    </row>
    <row r="88" spans="1:11" s="74" customFormat="1" ht="48.75" customHeight="1">
      <c r="A88" s="141">
        <v>5</v>
      </c>
      <c r="B88" s="345" t="s">
        <v>264</v>
      </c>
      <c r="C88" s="345"/>
      <c r="D88" s="345"/>
      <c r="E88" s="345"/>
      <c r="F88" s="345"/>
      <c r="G88" s="345"/>
      <c r="H88" s="346"/>
      <c r="J88" s="314"/>
      <c r="K88" s="314"/>
    </row>
    <row r="89" spans="1:11" s="74" customFormat="1" ht="33" customHeight="1">
      <c r="A89" s="141">
        <v>6</v>
      </c>
      <c r="B89" s="345" t="s">
        <v>265</v>
      </c>
      <c r="C89" s="349"/>
      <c r="D89" s="349"/>
      <c r="E89" s="349"/>
      <c r="F89" s="349"/>
      <c r="G89" s="349"/>
      <c r="H89" s="350"/>
      <c r="J89" s="314"/>
      <c r="K89" s="314"/>
    </row>
    <row r="90" spans="1:11" s="74" customFormat="1" ht="33" customHeight="1">
      <c r="A90" s="141">
        <v>7</v>
      </c>
      <c r="B90" s="357" t="s">
        <v>266</v>
      </c>
      <c r="C90" s="357"/>
      <c r="D90" s="357"/>
      <c r="E90" s="357"/>
      <c r="F90" s="357"/>
      <c r="G90" s="357"/>
      <c r="H90" s="358"/>
      <c r="J90" s="314"/>
      <c r="K90" s="314"/>
    </row>
    <row r="91" spans="1:11" s="74" customFormat="1" ht="33" customHeight="1">
      <c r="A91" s="141">
        <v>8</v>
      </c>
      <c r="B91" s="357" t="s">
        <v>267</v>
      </c>
      <c r="C91" s="357"/>
      <c r="D91" s="357"/>
      <c r="E91" s="357"/>
      <c r="F91" s="357"/>
      <c r="G91" s="357"/>
      <c r="H91" s="358"/>
      <c r="J91" s="314"/>
      <c r="K91" s="314"/>
    </row>
    <row r="92" spans="1:11" s="74" customFormat="1" ht="4.5" customHeight="1" thickBot="1">
      <c r="A92" s="286"/>
      <c r="B92" s="284"/>
      <c r="C92" s="284"/>
      <c r="D92" s="284"/>
      <c r="E92" s="284"/>
      <c r="F92" s="284"/>
      <c r="G92" s="284"/>
      <c r="H92" s="285"/>
      <c r="J92" s="314"/>
      <c r="K92" s="314"/>
    </row>
    <row r="93" spans="1:11" s="74" customFormat="1" ht="15.75" customHeight="1">
      <c r="A93" s="173"/>
      <c r="B93" s="142"/>
      <c r="C93" s="142"/>
      <c r="D93" s="142"/>
      <c r="E93" s="142"/>
      <c r="F93" s="142"/>
      <c r="G93" s="142"/>
      <c r="H93" s="142"/>
      <c r="J93" s="314"/>
      <c r="K93" s="314"/>
    </row>
    <row r="94" spans="1:11" s="74" customFormat="1" ht="18">
      <c r="A94" s="174" t="s">
        <v>145</v>
      </c>
      <c r="B94" s="169"/>
      <c r="C94" s="99"/>
      <c r="D94" s="99"/>
      <c r="E94" s="99"/>
      <c r="F94" s="128"/>
      <c r="G94" s="128"/>
      <c r="H94" s="135"/>
      <c r="J94" s="314"/>
      <c r="K94" s="314"/>
    </row>
    <row r="95" spans="1:11" s="74" customFormat="1" ht="15" customHeight="1" thickBot="1">
      <c r="A95" s="175"/>
      <c r="B95" s="169"/>
      <c r="C95" s="99"/>
      <c r="D95" s="99"/>
      <c r="E95" s="99"/>
      <c r="F95" s="128"/>
      <c r="G95" s="128"/>
      <c r="H95" s="135"/>
      <c r="J95" s="314"/>
      <c r="K95" s="314"/>
    </row>
    <row r="96" spans="1:11" s="74" customFormat="1" ht="15" customHeight="1">
      <c r="A96" s="148" t="s">
        <v>130</v>
      </c>
      <c r="B96" s="149"/>
      <c r="C96" s="69" t="s">
        <v>90</v>
      </c>
      <c r="D96" s="69" t="s">
        <v>90</v>
      </c>
      <c r="E96" s="70" t="s">
        <v>88</v>
      </c>
      <c r="F96" s="71" t="s">
        <v>89</v>
      </c>
      <c r="G96" s="72"/>
      <c r="H96" s="73" t="s">
        <v>250</v>
      </c>
      <c r="J96" s="314"/>
      <c r="K96" s="314"/>
    </row>
    <row r="97" spans="1:11" s="74" customFormat="1" ht="15.75" thickBot="1">
      <c r="A97" s="151"/>
      <c r="B97" s="76"/>
      <c r="C97" s="77" t="s">
        <v>131</v>
      </c>
      <c r="D97" s="77" t="s">
        <v>87</v>
      </c>
      <c r="E97" s="78" t="s">
        <v>243</v>
      </c>
      <c r="F97" s="79" t="s">
        <v>243</v>
      </c>
      <c r="G97" s="72"/>
      <c r="H97" s="80" t="s">
        <v>244</v>
      </c>
      <c r="J97" s="314"/>
      <c r="K97" s="314"/>
    </row>
    <row r="98" spans="1:11" s="74" customFormat="1" ht="15">
      <c r="A98" s="161"/>
      <c r="B98" s="116"/>
      <c r="C98" s="176"/>
      <c r="D98" s="83" t="s">
        <v>93</v>
      </c>
      <c r="E98" s="83" t="s">
        <v>93</v>
      </c>
      <c r="F98" s="117" t="s">
        <v>93</v>
      </c>
      <c r="G98" s="118"/>
      <c r="H98" s="86" t="s">
        <v>93</v>
      </c>
      <c r="J98" s="314"/>
      <c r="K98" s="314"/>
    </row>
    <row r="99" spans="1:11" s="74" customFormat="1" ht="15">
      <c r="A99" s="161"/>
      <c r="B99" s="102" t="s">
        <v>161</v>
      </c>
      <c r="C99" s="176"/>
      <c r="D99" s="83"/>
      <c r="E99" s="83"/>
      <c r="F99" s="117"/>
      <c r="G99" s="118"/>
      <c r="H99" s="86"/>
      <c r="J99" s="314"/>
      <c r="K99" s="314"/>
    </row>
    <row r="100" spans="1:11" s="74" customFormat="1" ht="6" customHeight="1">
      <c r="A100" s="161"/>
      <c r="B100" s="116"/>
      <c r="C100" s="176"/>
      <c r="D100" s="83"/>
      <c r="E100" s="83"/>
      <c r="F100" s="117"/>
      <c r="G100" s="118"/>
      <c r="H100" s="86"/>
      <c r="J100" s="314"/>
      <c r="K100" s="314"/>
    </row>
    <row r="101" spans="1:11" s="74" customFormat="1" ht="15">
      <c r="A101" s="161"/>
      <c r="B101" s="152" t="s">
        <v>109</v>
      </c>
      <c r="C101" s="89"/>
      <c r="D101" s="89"/>
      <c r="E101" s="89"/>
      <c r="F101" s="98"/>
      <c r="G101" s="99"/>
      <c r="H101" s="92"/>
      <c r="J101" s="314"/>
      <c r="K101" s="314"/>
    </row>
    <row r="102" spans="1:11" s="74" customFormat="1" ht="15" hidden="1">
      <c r="A102" s="86"/>
      <c r="B102" s="97" t="s">
        <v>150</v>
      </c>
      <c r="C102" s="95">
        <v>4693</v>
      </c>
      <c r="D102" s="89">
        <v>5083</v>
      </c>
      <c r="E102" s="89">
        <f>SUMIF('[3]Detailed Services'!$P:$P,"A006___2",'[3]Detailed Services'!T:T)</f>
        <v>0</v>
      </c>
      <c r="F102" s="110">
        <f>SUMIF('[3]Detailed Services'!$P:$P,"A006___2",'[3]Detailed Services'!U:U)</f>
        <v>0</v>
      </c>
      <c r="G102" s="125">
        <f>SUMIF('[3]Detailed Services'!$P:$P,"A006___2",'[3]Detailed Services'!V:V)</f>
        <v>0</v>
      </c>
      <c r="H102" s="92">
        <f>SUMIF('[3]Detailed Services'!$P:$P,"A006___2",'[3]Detailed Services'!W:W)</f>
        <v>0</v>
      </c>
      <c r="J102" s="314" t="str">
        <f>IF(OR(F102-E102&gt;4999,F102-E102&lt;-4999),"Explain","OK")</f>
        <v>OK</v>
      </c>
      <c r="K102" s="314" t="str">
        <f>IF(OR(H102-F102&gt;4999,H102-F102&lt;-4999),"Explain","OK")</f>
        <v>OK</v>
      </c>
    </row>
    <row r="103" spans="1:11" s="74" customFormat="1" ht="15">
      <c r="A103" s="161"/>
      <c r="B103" s="97" t="s">
        <v>133</v>
      </c>
      <c r="C103" s="95">
        <v>6996</v>
      </c>
      <c r="D103" s="89">
        <v>7238</v>
      </c>
      <c r="E103" s="89">
        <v>5000</v>
      </c>
      <c r="F103" s="110">
        <v>7520</v>
      </c>
      <c r="G103" s="125">
        <v>0</v>
      </c>
      <c r="H103" s="92">
        <v>7640</v>
      </c>
      <c r="J103" s="314" t="str">
        <f>IF(OR(F103-E103&gt;5000,F103-E103&lt;-5000),"Explain","OK")</f>
        <v>OK</v>
      </c>
      <c r="K103" s="314" t="str">
        <f>IF(OR(H103-F103&gt;5000,H103-F103&lt;-5000),"Explain","OK")</f>
        <v>OK</v>
      </c>
    </row>
    <row r="104" spans="1:11" s="74" customFormat="1" ht="15">
      <c r="A104" s="162"/>
      <c r="B104" s="97" t="s">
        <v>134</v>
      </c>
      <c r="C104" s="95">
        <v>4683</v>
      </c>
      <c r="D104" s="89">
        <v>4788</v>
      </c>
      <c r="E104" s="89">
        <v>4800</v>
      </c>
      <c r="F104" s="110">
        <v>4000</v>
      </c>
      <c r="G104" s="125">
        <v>0</v>
      </c>
      <c r="H104" s="92">
        <v>4600</v>
      </c>
      <c r="J104" s="314" t="str">
        <f>IF(OR(F104-E104&gt;5000,F104-E104&lt;-5000),"Explain","OK")</f>
        <v>OK</v>
      </c>
      <c r="K104" s="314" t="str">
        <f>IF(OR(H104-F104&gt;5000,H104-F104&lt;-5000),"Explain","OK")</f>
        <v>OK</v>
      </c>
    </row>
    <row r="105" spans="1:11" s="74" customFormat="1" ht="15">
      <c r="A105" s="162"/>
      <c r="B105" s="97" t="s">
        <v>135</v>
      </c>
      <c r="C105" s="95">
        <v>963</v>
      </c>
      <c r="D105" s="89">
        <v>9237</v>
      </c>
      <c r="E105" s="89">
        <v>10000</v>
      </c>
      <c r="F105" s="110">
        <v>13300</v>
      </c>
      <c r="G105" s="125">
        <v>0</v>
      </c>
      <c r="H105" s="92">
        <v>13300</v>
      </c>
      <c r="J105" s="314" t="str">
        <f>IF(OR(F105-E105&gt;5000,F105-E105&lt;-5000),"Explain","OK")</f>
        <v>OK</v>
      </c>
      <c r="K105" s="314" t="str">
        <f>IF(OR(H105-F105&gt;5000,H105-F105&lt;-5000),"Explain","OK")</f>
        <v>OK</v>
      </c>
    </row>
    <row r="106" spans="1:11" s="74" customFormat="1" ht="15">
      <c r="A106" s="161"/>
      <c r="B106" s="177" t="s">
        <v>157</v>
      </c>
      <c r="C106" s="112">
        <f>SUM(C102:C105)</f>
        <v>17335</v>
      </c>
      <c r="D106" s="112">
        <f>SUM(D102:D105)</f>
        <v>26346</v>
      </c>
      <c r="E106" s="112">
        <f>SUM(E102:E105)</f>
        <v>19800</v>
      </c>
      <c r="F106" s="178">
        <f>SUM(F102:F105)</f>
        <v>24820</v>
      </c>
      <c r="G106" s="125"/>
      <c r="H106" s="124">
        <f>SUM(H102:H105)</f>
        <v>25540</v>
      </c>
      <c r="J106" s="314"/>
      <c r="K106" s="314"/>
    </row>
    <row r="107" spans="1:11" s="74" customFormat="1" ht="3" customHeight="1">
      <c r="A107" s="161"/>
      <c r="B107" s="97"/>
      <c r="C107" s="95"/>
      <c r="D107" s="95"/>
      <c r="E107" s="95"/>
      <c r="F107" s="110"/>
      <c r="G107" s="125"/>
      <c r="H107" s="113"/>
      <c r="J107" s="314"/>
      <c r="K107" s="314"/>
    </row>
    <row r="108" spans="1:11" s="74" customFormat="1" ht="15">
      <c r="A108" s="162"/>
      <c r="B108" s="97" t="s">
        <v>163</v>
      </c>
      <c r="C108" s="95">
        <v>8788</v>
      </c>
      <c r="D108" s="89">
        <v>8639</v>
      </c>
      <c r="E108" s="89">
        <v>1500</v>
      </c>
      <c r="F108" s="110">
        <v>1500</v>
      </c>
      <c r="G108" s="125"/>
      <c r="H108" s="92">
        <v>1500</v>
      </c>
      <c r="J108" s="314" t="str">
        <f>IF(OR(F108-E108&gt;5000,F108-E108&lt;-5000),"Explain","OK")</f>
        <v>OK</v>
      </c>
      <c r="K108" s="314" t="str">
        <f>IF(OR(H108-F108&gt;5000,H108-F108&lt;-5000),"Explain","OK")</f>
        <v>OK</v>
      </c>
    </row>
    <row r="109" spans="1:11" s="74" customFormat="1" ht="15">
      <c r="A109" s="161"/>
      <c r="B109" s="102" t="s">
        <v>155</v>
      </c>
      <c r="C109" s="112">
        <f>SUM(C108)</f>
        <v>8788</v>
      </c>
      <c r="D109" s="112">
        <f>SUM(D108)</f>
        <v>8639</v>
      </c>
      <c r="E109" s="112">
        <f>SUM(E108)</f>
        <v>1500</v>
      </c>
      <c r="F109" s="163">
        <f>SUM(F108)</f>
        <v>1500</v>
      </c>
      <c r="G109" s="128"/>
      <c r="H109" s="124">
        <f>SUM(H108)</f>
        <v>1500</v>
      </c>
      <c r="J109" s="314"/>
      <c r="K109" s="314"/>
    </row>
    <row r="110" spans="1:11" s="74" customFormat="1" ht="3" customHeight="1">
      <c r="A110" s="161"/>
      <c r="B110" s="164"/>
      <c r="C110" s="95"/>
      <c r="D110" s="95"/>
      <c r="E110" s="95"/>
      <c r="F110" s="127"/>
      <c r="G110" s="128"/>
      <c r="H110" s="113"/>
      <c r="J110" s="314"/>
      <c r="K110" s="314"/>
    </row>
    <row r="111" spans="1:11" s="74" customFormat="1" ht="15">
      <c r="A111" s="162"/>
      <c r="B111" s="102" t="s">
        <v>156</v>
      </c>
      <c r="C111" s="103">
        <f>SUM(C106-C108)</f>
        <v>8547</v>
      </c>
      <c r="D111" s="103">
        <f>SUM(D106-D108)</f>
        <v>17707</v>
      </c>
      <c r="E111" s="103">
        <f>SUM(E106-E108)</f>
        <v>18300</v>
      </c>
      <c r="F111" s="179">
        <f>SUM(F106-F108)</f>
        <v>23320</v>
      </c>
      <c r="G111" s="128"/>
      <c r="H111" s="115">
        <f>SUM(H106-H108)</f>
        <v>24040</v>
      </c>
      <c r="J111" s="314"/>
      <c r="K111" s="314"/>
    </row>
    <row r="112" spans="1:11" s="74" customFormat="1" ht="3" customHeight="1">
      <c r="A112" s="161"/>
      <c r="B112" s="164"/>
      <c r="C112" s="95"/>
      <c r="D112" s="95"/>
      <c r="E112" s="95"/>
      <c r="F112" s="127"/>
      <c r="G112" s="128"/>
      <c r="H112" s="113"/>
      <c r="J112" s="314"/>
      <c r="K112" s="314"/>
    </row>
    <row r="113" spans="1:11" s="74" customFormat="1" ht="15">
      <c r="A113" s="161"/>
      <c r="B113" s="116"/>
      <c r="C113" s="176"/>
      <c r="D113" s="83"/>
      <c r="E113" s="83"/>
      <c r="F113" s="117"/>
      <c r="G113" s="118"/>
      <c r="H113" s="86"/>
      <c r="J113" s="314"/>
      <c r="K113" s="314"/>
    </row>
    <row r="114" spans="1:11" s="180" customFormat="1" ht="15">
      <c r="A114" s="161"/>
      <c r="B114" s="102" t="s">
        <v>164</v>
      </c>
      <c r="C114" s="83"/>
      <c r="D114" s="83"/>
      <c r="E114" s="83"/>
      <c r="F114" s="117"/>
      <c r="G114" s="118"/>
      <c r="H114" s="86"/>
      <c r="J114" s="314"/>
      <c r="K114" s="314"/>
    </row>
    <row r="115" spans="1:11" s="74" customFormat="1" ht="3" customHeight="1">
      <c r="A115" s="161"/>
      <c r="B115" s="164"/>
      <c r="C115" s="95"/>
      <c r="D115" s="95"/>
      <c r="E115" s="95"/>
      <c r="F115" s="127"/>
      <c r="G115" s="128"/>
      <c r="H115" s="113"/>
      <c r="J115" s="314"/>
      <c r="K115" s="314"/>
    </row>
    <row r="116" spans="1:11" s="74" customFormat="1" ht="15">
      <c r="A116" s="162"/>
      <c r="B116" s="97" t="s">
        <v>149</v>
      </c>
      <c r="C116" s="95">
        <v>43424</v>
      </c>
      <c r="D116" s="89">
        <v>44076</v>
      </c>
      <c r="E116" s="89">
        <v>29170</v>
      </c>
      <c r="F116" s="110">
        <v>29190</v>
      </c>
      <c r="G116" s="105"/>
      <c r="H116" s="92">
        <v>30190</v>
      </c>
      <c r="J116" s="314" t="str">
        <f aca="true" t="shared" si="8" ref="J116:J122">IF(OR(F116-E116&gt;5000,F116-E116&lt;-5000),"Explain","OK")</f>
        <v>OK</v>
      </c>
      <c r="K116" s="314" t="str">
        <f aca="true" t="shared" si="9" ref="K116:K122">IF(OR(H116-F116&gt;5000,H116-F116&lt;-5000),"Explain","OK")</f>
        <v>OK</v>
      </c>
    </row>
    <row r="117" spans="1:11" s="74" customFormat="1" ht="15">
      <c r="A117" s="86"/>
      <c r="B117" s="97" t="s">
        <v>150</v>
      </c>
      <c r="C117" s="95">
        <v>6144</v>
      </c>
      <c r="D117" s="89">
        <v>8252</v>
      </c>
      <c r="E117" s="89">
        <v>50</v>
      </c>
      <c r="F117" s="110">
        <v>50</v>
      </c>
      <c r="G117" s="105"/>
      <c r="H117" s="92">
        <v>50</v>
      </c>
      <c r="J117" s="314" t="str">
        <f t="shared" si="8"/>
        <v>OK</v>
      </c>
      <c r="K117" s="314" t="str">
        <f t="shared" si="9"/>
        <v>OK</v>
      </c>
    </row>
    <row r="118" spans="1:11" s="74" customFormat="1" ht="15" hidden="1">
      <c r="A118" s="86"/>
      <c r="B118" s="97" t="s">
        <v>151</v>
      </c>
      <c r="C118" s="95">
        <v>142</v>
      </c>
      <c r="D118" s="89">
        <v>363</v>
      </c>
      <c r="E118" s="89">
        <v>0</v>
      </c>
      <c r="F118" s="110">
        <v>0</v>
      </c>
      <c r="G118" s="105"/>
      <c r="H118" s="92">
        <v>0</v>
      </c>
      <c r="J118" s="314" t="str">
        <f t="shared" si="8"/>
        <v>OK</v>
      </c>
      <c r="K118" s="314" t="str">
        <f t="shared" si="9"/>
        <v>OK</v>
      </c>
    </row>
    <row r="119" spans="1:11" s="74" customFormat="1" ht="15">
      <c r="A119" s="162"/>
      <c r="B119" s="97" t="s">
        <v>132</v>
      </c>
      <c r="C119" s="95">
        <v>14996</v>
      </c>
      <c r="D119" s="89">
        <v>70717</v>
      </c>
      <c r="E119" s="89">
        <v>2590</v>
      </c>
      <c r="F119" s="110">
        <v>2630</v>
      </c>
      <c r="G119" s="105"/>
      <c r="H119" s="92">
        <v>2590</v>
      </c>
      <c r="J119" s="314" t="str">
        <f t="shared" si="8"/>
        <v>OK</v>
      </c>
      <c r="K119" s="314" t="str">
        <f t="shared" si="9"/>
        <v>OK</v>
      </c>
    </row>
    <row r="120" spans="1:11" s="74" customFormat="1" ht="15">
      <c r="A120" s="86"/>
      <c r="B120" s="97" t="s">
        <v>133</v>
      </c>
      <c r="C120" s="95">
        <v>6996</v>
      </c>
      <c r="D120" s="89">
        <v>7238</v>
      </c>
      <c r="E120" s="89">
        <v>1100</v>
      </c>
      <c r="F120" s="110">
        <v>1100</v>
      </c>
      <c r="G120" s="125"/>
      <c r="H120" s="92">
        <v>1100</v>
      </c>
      <c r="J120" s="314" t="str">
        <f t="shared" si="8"/>
        <v>OK</v>
      </c>
      <c r="K120" s="314" t="str">
        <f t="shared" si="9"/>
        <v>OK</v>
      </c>
    </row>
    <row r="121" spans="1:11" s="74" customFormat="1" ht="15">
      <c r="A121" s="161"/>
      <c r="B121" s="97" t="s">
        <v>134</v>
      </c>
      <c r="C121" s="95">
        <v>33945</v>
      </c>
      <c r="D121" s="89">
        <v>33278</v>
      </c>
      <c r="E121" s="89">
        <v>32100</v>
      </c>
      <c r="F121" s="110">
        <v>27900</v>
      </c>
      <c r="G121" s="105"/>
      <c r="H121" s="92">
        <v>30400</v>
      </c>
      <c r="J121" s="314" t="str">
        <f t="shared" si="8"/>
        <v>OK</v>
      </c>
      <c r="K121" s="314" t="str">
        <f t="shared" si="9"/>
        <v>OK</v>
      </c>
    </row>
    <row r="122" spans="1:11" s="74" customFormat="1" ht="15">
      <c r="A122" s="162"/>
      <c r="B122" s="97" t="s">
        <v>135</v>
      </c>
      <c r="C122" s="95">
        <v>2306</v>
      </c>
      <c r="D122" s="89">
        <v>2869</v>
      </c>
      <c r="E122" s="89">
        <v>2900</v>
      </c>
      <c r="F122" s="110">
        <v>2900</v>
      </c>
      <c r="G122" s="105"/>
      <c r="H122" s="92">
        <v>2900</v>
      </c>
      <c r="J122" s="314" t="str">
        <f t="shared" si="8"/>
        <v>OK</v>
      </c>
      <c r="K122" s="314" t="str">
        <f t="shared" si="9"/>
        <v>OK</v>
      </c>
    </row>
    <row r="123" spans="1:11" s="74" customFormat="1" ht="15">
      <c r="A123" s="161"/>
      <c r="B123" s="102" t="s">
        <v>157</v>
      </c>
      <c r="C123" s="112">
        <f>SUM(C116:C122)</f>
        <v>107953</v>
      </c>
      <c r="D123" s="112">
        <f>SUM(D116:D122)</f>
        <v>166793</v>
      </c>
      <c r="E123" s="112">
        <f>SUM(E116:E122)</f>
        <v>67910</v>
      </c>
      <c r="F123" s="123">
        <f>SUM(F116:F122)</f>
        <v>63770</v>
      </c>
      <c r="G123" s="105"/>
      <c r="H123" s="124">
        <f>SUM(H116:H122)</f>
        <v>67230</v>
      </c>
      <c r="J123" s="314"/>
      <c r="K123" s="314"/>
    </row>
    <row r="124" spans="1:11" s="74" customFormat="1" ht="3" customHeight="1">
      <c r="A124" s="161"/>
      <c r="B124" s="164"/>
      <c r="C124" s="95"/>
      <c r="D124" s="95"/>
      <c r="E124" s="95"/>
      <c r="F124" s="110"/>
      <c r="G124" s="125"/>
      <c r="H124" s="113"/>
      <c r="J124" s="314"/>
      <c r="K124" s="314"/>
    </row>
    <row r="125" spans="1:11" s="74" customFormat="1" ht="15">
      <c r="A125" s="162">
        <v>9</v>
      </c>
      <c r="B125" s="97" t="s">
        <v>153</v>
      </c>
      <c r="C125" s="95">
        <v>13633</v>
      </c>
      <c r="D125" s="89">
        <v>74864</v>
      </c>
      <c r="E125" s="89">
        <v>12000</v>
      </c>
      <c r="F125" s="110">
        <v>1000</v>
      </c>
      <c r="G125" s="105"/>
      <c r="H125" s="92">
        <v>500</v>
      </c>
      <c r="J125" s="314" t="str">
        <f>IF(OR(F125-E125&gt;5000,F125-E125&lt;-5000),"Explain","OK")</f>
        <v>Explain</v>
      </c>
      <c r="K125" s="314" t="str">
        <f>IF(OR(H125-F125&gt;5000,H125-F125&lt;-5000),"Explain","OK")</f>
        <v>OK</v>
      </c>
    </row>
    <row r="126" spans="1:11" s="74" customFormat="1" ht="15">
      <c r="A126" s="161"/>
      <c r="B126" s="102" t="s">
        <v>155</v>
      </c>
      <c r="C126" s="112">
        <f>SUM(C125)</f>
        <v>13633</v>
      </c>
      <c r="D126" s="112">
        <f>SUM(D125)</f>
        <v>74864</v>
      </c>
      <c r="E126" s="112">
        <f>SUM(E125)</f>
        <v>12000</v>
      </c>
      <c r="F126" s="163">
        <f>SUM(F125)</f>
        <v>1000</v>
      </c>
      <c r="G126" s="128"/>
      <c r="H126" s="124">
        <f>SUM(H125)</f>
        <v>500</v>
      </c>
      <c r="J126" s="314"/>
      <c r="K126" s="314"/>
    </row>
    <row r="127" spans="1:11" s="74" customFormat="1" ht="3" customHeight="1">
      <c r="A127" s="161"/>
      <c r="B127" s="164"/>
      <c r="C127" s="95"/>
      <c r="D127" s="95"/>
      <c r="E127" s="95"/>
      <c r="F127" s="127"/>
      <c r="G127" s="128"/>
      <c r="H127" s="113"/>
      <c r="J127" s="314"/>
      <c r="K127" s="314"/>
    </row>
    <row r="128" spans="1:11" s="74" customFormat="1" ht="15">
      <c r="A128" s="162"/>
      <c r="B128" s="102" t="s">
        <v>156</v>
      </c>
      <c r="C128" s="103">
        <f>SUM(C123-C126)</f>
        <v>94320</v>
      </c>
      <c r="D128" s="103">
        <f>SUM(D123-D126)</f>
        <v>91929</v>
      </c>
      <c r="E128" s="103">
        <f>SUM(E123-E126)</f>
        <v>55910</v>
      </c>
      <c r="F128" s="114">
        <f>SUM(F123-F126)</f>
        <v>62770</v>
      </c>
      <c r="G128" s="99"/>
      <c r="H128" s="115">
        <f>SUM(H123-H126)</f>
        <v>66730</v>
      </c>
      <c r="J128" s="314"/>
      <c r="K128" s="314"/>
    </row>
    <row r="129" spans="1:11" s="74" customFormat="1" ht="2.25" customHeight="1" thickBot="1">
      <c r="A129" s="151"/>
      <c r="B129" s="167"/>
      <c r="C129" s="130"/>
      <c r="D129" s="130"/>
      <c r="E129" s="130"/>
      <c r="F129" s="181"/>
      <c r="G129" s="99"/>
      <c r="H129" s="182"/>
      <c r="J129" s="314"/>
      <c r="K129" s="314"/>
    </row>
    <row r="130" spans="1:11" ht="15.75" thickBot="1">
      <c r="A130" s="44"/>
      <c r="B130" s="183"/>
      <c r="D130" s="40"/>
      <c r="E130" s="40"/>
      <c r="F130" s="40"/>
      <c r="G130" s="99"/>
      <c r="I130" s="44"/>
      <c r="J130" s="314"/>
      <c r="K130" s="314"/>
    </row>
    <row r="131" spans="1:11" ht="16.5" customHeight="1">
      <c r="A131" s="136" t="s">
        <v>158</v>
      </c>
      <c r="B131" s="184"/>
      <c r="C131" s="138"/>
      <c r="D131" s="138"/>
      <c r="E131" s="138"/>
      <c r="F131" s="138"/>
      <c r="G131" s="138"/>
      <c r="H131" s="140"/>
      <c r="I131" s="44"/>
      <c r="J131" s="314"/>
      <c r="K131" s="314"/>
    </row>
    <row r="132" spans="1:11" ht="36" customHeight="1">
      <c r="A132" s="141">
        <v>9</v>
      </c>
      <c r="B132" s="345" t="s">
        <v>268</v>
      </c>
      <c r="C132" s="345"/>
      <c r="D132" s="345"/>
      <c r="E132" s="345"/>
      <c r="F132" s="345"/>
      <c r="G132" s="345"/>
      <c r="H132" s="346"/>
      <c r="I132" s="44"/>
      <c r="J132" s="314"/>
      <c r="K132" s="314"/>
    </row>
    <row r="133" spans="1:11" ht="4.5" customHeight="1" thickBot="1">
      <c r="A133" s="185"/>
      <c r="B133" s="361"/>
      <c r="C133" s="361"/>
      <c r="D133" s="361"/>
      <c r="E133" s="361"/>
      <c r="F133" s="361"/>
      <c r="G133" s="361"/>
      <c r="H133" s="362"/>
      <c r="I133" s="44"/>
      <c r="J133" s="314"/>
      <c r="K133" s="314"/>
    </row>
    <row r="134" spans="1:11" ht="15.75" customHeight="1">
      <c r="A134" s="194"/>
      <c r="B134" s="319"/>
      <c r="C134" s="319"/>
      <c r="D134" s="319"/>
      <c r="E134" s="319"/>
      <c r="F134" s="319"/>
      <c r="G134" s="319"/>
      <c r="H134" s="319"/>
      <c r="I134" s="44"/>
      <c r="J134" s="314"/>
      <c r="K134" s="314"/>
    </row>
    <row r="135" spans="1:11" ht="18">
      <c r="A135" s="174"/>
      <c r="B135" s="183"/>
      <c r="D135" s="40"/>
      <c r="E135" s="40"/>
      <c r="F135" s="40"/>
      <c r="G135" s="99"/>
      <c r="I135" s="44"/>
      <c r="J135" s="314"/>
      <c r="K135" s="314"/>
    </row>
    <row r="136" spans="1:11" s="74" customFormat="1" ht="18">
      <c r="A136" s="174" t="s">
        <v>145</v>
      </c>
      <c r="B136" s="183"/>
      <c r="C136" s="40"/>
      <c r="D136" s="40"/>
      <c r="E136" s="40"/>
      <c r="F136" s="40"/>
      <c r="G136" s="99"/>
      <c r="H136" s="41"/>
      <c r="J136" s="314"/>
      <c r="K136" s="314"/>
    </row>
    <row r="137" spans="1:11" s="74" customFormat="1" ht="15.75" thickBot="1">
      <c r="A137" s="186"/>
      <c r="B137" s="183"/>
      <c r="C137" s="40"/>
      <c r="D137" s="40"/>
      <c r="E137" s="40"/>
      <c r="F137" s="40"/>
      <c r="G137" s="99"/>
      <c r="H137" s="41"/>
      <c r="J137" s="314"/>
      <c r="K137" s="314"/>
    </row>
    <row r="138" spans="1:11" s="74" customFormat="1" ht="15">
      <c r="A138" s="148" t="s">
        <v>130</v>
      </c>
      <c r="B138" s="149"/>
      <c r="C138" s="69" t="s">
        <v>90</v>
      </c>
      <c r="D138" s="69" t="s">
        <v>90</v>
      </c>
      <c r="E138" s="70" t="s">
        <v>88</v>
      </c>
      <c r="F138" s="71" t="s">
        <v>89</v>
      </c>
      <c r="G138" s="72"/>
      <c r="H138" s="73" t="s">
        <v>250</v>
      </c>
      <c r="J138" s="314"/>
      <c r="K138" s="314"/>
    </row>
    <row r="139" spans="1:11" s="74" customFormat="1" ht="15.75" thickBot="1">
      <c r="A139" s="151"/>
      <c r="B139" s="76"/>
      <c r="C139" s="77" t="s">
        <v>131</v>
      </c>
      <c r="D139" s="77" t="s">
        <v>87</v>
      </c>
      <c r="E139" s="78" t="s">
        <v>243</v>
      </c>
      <c r="F139" s="79" t="s">
        <v>243</v>
      </c>
      <c r="G139" s="72"/>
      <c r="H139" s="80" t="s">
        <v>244</v>
      </c>
      <c r="J139" s="314"/>
      <c r="K139" s="314"/>
    </row>
    <row r="140" spans="1:11" s="74" customFormat="1" ht="15">
      <c r="A140" s="148"/>
      <c r="B140" s="149"/>
      <c r="C140" s="69" t="s">
        <v>93</v>
      </c>
      <c r="D140" s="69" t="s">
        <v>93</v>
      </c>
      <c r="E140" s="69" t="s">
        <v>93</v>
      </c>
      <c r="F140" s="150" t="s">
        <v>93</v>
      </c>
      <c r="G140" s="118"/>
      <c r="H140" s="73" t="s">
        <v>93</v>
      </c>
      <c r="J140" s="314"/>
      <c r="K140" s="314"/>
    </row>
    <row r="141" spans="1:11" s="74" customFormat="1" ht="15">
      <c r="A141" s="161"/>
      <c r="B141" s="152" t="s">
        <v>165</v>
      </c>
      <c r="C141" s="89"/>
      <c r="D141" s="89"/>
      <c r="E141" s="89"/>
      <c r="F141" s="98"/>
      <c r="G141" s="99"/>
      <c r="H141" s="113"/>
      <c r="I141" s="187"/>
      <c r="J141" s="314"/>
      <c r="K141" s="314"/>
    </row>
    <row r="142" spans="1:11" s="74" customFormat="1" ht="3.75" customHeight="1">
      <c r="A142" s="161"/>
      <c r="B142" s="164"/>
      <c r="C142" s="95"/>
      <c r="D142" s="95"/>
      <c r="E142" s="95"/>
      <c r="F142" s="127"/>
      <c r="G142" s="128"/>
      <c r="H142" s="113"/>
      <c r="J142" s="314"/>
      <c r="K142" s="314"/>
    </row>
    <row r="143" spans="1:11" s="74" customFormat="1" ht="15">
      <c r="A143" s="161"/>
      <c r="B143" s="152" t="s">
        <v>110</v>
      </c>
      <c r="C143" s="89"/>
      <c r="D143" s="89"/>
      <c r="E143" s="89"/>
      <c r="F143" s="98"/>
      <c r="G143" s="99"/>
      <c r="H143" s="92"/>
      <c r="J143" s="314"/>
      <c r="K143" s="314"/>
    </row>
    <row r="144" spans="1:11" s="74" customFormat="1" ht="15">
      <c r="A144" s="162"/>
      <c r="B144" s="97" t="s">
        <v>149</v>
      </c>
      <c r="C144" s="95">
        <v>86361</v>
      </c>
      <c r="D144" s="89">
        <v>87150</v>
      </c>
      <c r="E144" s="89">
        <v>98460</v>
      </c>
      <c r="F144" s="110">
        <v>98490</v>
      </c>
      <c r="G144" s="105"/>
      <c r="H144" s="92">
        <v>94390</v>
      </c>
      <c r="J144" s="314" t="str">
        <f aca="true" t="shared" si="10" ref="J144:J150">IF(OR(F144-E144&gt;5000,F144-E144&lt;-5000),"Explain","OK")</f>
        <v>OK</v>
      </c>
      <c r="K144" s="314" t="str">
        <f aca="true" t="shared" si="11" ref="K144:K150">IF(OR(H144-F144&gt;5000,H144-F144&lt;-5000),"Explain","OK")</f>
        <v>OK</v>
      </c>
    </row>
    <row r="145" spans="1:11" s="74" customFormat="1" ht="15">
      <c r="A145" s="86"/>
      <c r="B145" s="97" t="s">
        <v>150</v>
      </c>
      <c r="C145" s="95">
        <v>17112</v>
      </c>
      <c r="D145" s="89">
        <v>20891</v>
      </c>
      <c r="E145" s="89">
        <v>15390</v>
      </c>
      <c r="F145" s="110">
        <v>15440</v>
      </c>
      <c r="G145" s="105"/>
      <c r="H145" s="92">
        <v>15770</v>
      </c>
      <c r="J145" s="314" t="str">
        <f t="shared" si="10"/>
        <v>OK</v>
      </c>
      <c r="K145" s="314" t="str">
        <f t="shared" si="11"/>
        <v>OK</v>
      </c>
    </row>
    <row r="146" spans="1:11" s="74" customFormat="1" ht="15">
      <c r="A146" s="161"/>
      <c r="B146" s="97" t="s">
        <v>151</v>
      </c>
      <c r="C146" s="95">
        <v>1663</v>
      </c>
      <c r="D146" s="89">
        <v>2334</v>
      </c>
      <c r="E146" s="89">
        <v>900</v>
      </c>
      <c r="F146" s="110">
        <v>900</v>
      </c>
      <c r="G146" s="105"/>
      <c r="H146" s="92">
        <v>900</v>
      </c>
      <c r="J146" s="314" t="str">
        <f t="shared" si="10"/>
        <v>OK</v>
      </c>
      <c r="K146" s="314" t="str">
        <f t="shared" si="11"/>
        <v>OK</v>
      </c>
    </row>
    <row r="147" spans="1:11" s="74" customFormat="1" ht="15">
      <c r="A147" s="86"/>
      <c r="B147" s="97" t="s">
        <v>132</v>
      </c>
      <c r="C147" s="95">
        <v>18746</v>
      </c>
      <c r="D147" s="89">
        <v>23902</v>
      </c>
      <c r="E147" s="89">
        <v>21930</v>
      </c>
      <c r="F147" s="110">
        <v>22000</v>
      </c>
      <c r="G147" s="105"/>
      <c r="H147" s="92">
        <v>20330</v>
      </c>
      <c r="J147" s="314" t="str">
        <f t="shared" si="10"/>
        <v>OK</v>
      </c>
      <c r="K147" s="314" t="str">
        <f t="shared" si="11"/>
        <v>OK</v>
      </c>
    </row>
    <row r="148" spans="1:11" s="74" customFormat="1" ht="15">
      <c r="A148" s="161"/>
      <c r="B148" s="97" t="s">
        <v>133</v>
      </c>
      <c r="C148" s="95">
        <v>6413</v>
      </c>
      <c r="D148" s="89">
        <v>7283</v>
      </c>
      <c r="E148" s="89">
        <v>8870</v>
      </c>
      <c r="F148" s="110">
        <v>8670</v>
      </c>
      <c r="G148" s="105"/>
      <c r="H148" s="92">
        <v>8790</v>
      </c>
      <c r="J148" s="314" t="str">
        <f t="shared" si="10"/>
        <v>OK</v>
      </c>
      <c r="K148" s="314" t="str">
        <f t="shared" si="11"/>
        <v>OK</v>
      </c>
    </row>
    <row r="149" spans="1:11" s="74" customFormat="1" ht="15">
      <c r="A149" s="161"/>
      <c r="B149" s="97" t="s">
        <v>134</v>
      </c>
      <c r="C149" s="95">
        <v>22350</v>
      </c>
      <c r="D149" s="89">
        <v>19828</v>
      </c>
      <c r="E149" s="89">
        <v>19500</v>
      </c>
      <c r="F149" s="110">
        <v>17200</v>
      </c>
      <c r="G149" s="105"/>
      <c r="H149" s="92">
        <v>18700</v>
      </c>
      <c r="J149" s="314" t="str">
        <f t="shared" si="10"/>
        <v>OK</v>
      </c>
      <c r="K149" s="314" t="str">
        <f t="shared" si="11"/>
        <v>OK</v>
      </c>
    </row>
    <row r="150" spans="1:11" s="74" customFormat="1" ht="15">
      <c r="A150" s="86"/>
      <c r="B150" s="97" t="s">
        <v>135</v>
      </c>
      <c r="C150" s="95">
        <v>11620</v>
      </c>
      <c r="D150" s="89">
        <v>11354</v>
      </c>
      <c r="E150" s="89">
        <v>6400</v>
      </c>
      <c r="F150" s="110">
        <v>6400</v>
      </c>
      <c r="G150" s="105"/>
      <c r="H150" s="92">
        <v>6400</v>
      </c>
      <c r="J150" s="314" t="str">
        <f t="shared" si="10"/>
        <v>OK</v>
      </c>
      <c r="K150" s="314" t="str">
        <f t="shared" si="11"/>
        <v>OK</v>
      </c>
    </row>
    <row r="151" spans="1:11" s="74" customFormat="1" ht="15">
      <c r="A151" s="161"/>
      <c r="B151" s="102" t="s">
        <v>157</v>
      </c>
      <c r="C151" s="112">
        <f>SUM(C144:C150)</f>
        <v>164265</v>
      </c>
      <c r="D151" s="112">
        <f>SUM(D144:D150)</f>
        <v>172742</v>
      </c>
      <c r="E151" s="112">
        <f>SUM(E144:E150)</f>
        <v>171450</v>
      </c>
      <c r="F151" s="178">
        <f>SUM(F144:F150)</f>
        <v>169100</v>
      </c>
      <c r="G151" s="125"/>
      <c r="H151" s="124">
        <f>SUM(H144:H150)</f>
        <v>165280</v>
      </c>
      <c r="J151" s="314"/>
      <c r="K151" s="314"/>
    </row>
    <row r="152" spans="1:11" s="74" customFormat="1" ht="3" customHeight="1">
      <c r="A152" s="161"/>
      <c r="B152" s="164"/>
      <c r="C152" s="95"/>
      <c r="D152" s="95"/>
      <c r="E152" s="95"/>
      <c r="F152" s="110"/>
      <c r="G152" s="125"/>
      <c r="H152" s="113"/>
      <c r="J152" s="314"/>
      <c r="K152" s="314"/>
    </row>
    <row r="153" spans="1:11" s="74" customFormat="1" ht="15">
      <c r="A153" s="86"/>
      <c r="B153" s="97" t="s">
        <v>153</v>
      </c>
      <c r="C153" s="188">
        <v>4677</v>
      </c>
      <c r="D153" s="89">
        <v>9368</v>
      </c>
      <c r="E153" s="89">
        <v>8500</v>
      </c>
      <c r="F153" s="110">
        <v>8500</v>
      </c>
      <c r="G153" s="125"/>
      <c r="H153" s="92">
        <v>6500</v>
      </c>
      <c r="J153" s="314" t="str">
        <f>IF(OR(F153-E153&gt;5000,F153-E153&lt;-5000),"Explain","OK")</f>
        <v>OK</v>
      </c>
      <c r="K153" s="314" t="str">
        <f>IF(OR(H153-F153&gt;5000,H153-F153&lt;-5000),"Explain","OK")</f>
        <v>OK</v>
      </c>
    </row>
    <row r="154" spans="1:11" s="74" customFormat="1" ht="15">
      <c r="A154" s="161"/>
      <c r="B154" s="102" t="s">
        <v>155</v>
      </c>
      <c r="C154" s="112">
        <f>SUM(C153)</f>
        <v>4677</v>
      </c>
      <c r="D154" s="112">
        <f>SUM(D153)</f>
        <v>9368</v>
      </c>
      <c r="E154" s="112">
        <f>SUM(E153)</f>
        <v>8500</v>
      </c>
      <c r="F154" s="163">
        <f>SUM(F153)</f>
        <v>8500</v>
      </c>
      <c r="G154" s="128"/>
      <c r="H154" s="124">
        <f>SUM(H153)</f>
        <v>6500</v>
      </c>
      <c r="J154" s="314"/>
      <c r="K154" s="314"/>
    </row>
    <row r="155" spans="1:11" s="74" customFormat="1" ht="15">
      <c r="A155" s="161"/>
      <c r="B155" s="164"/>
      <c r="C155" s="95"/>
      <c r="D155" s="95"/>
      <c r="E155" s="95"/>
      <c r="F155" s="127"/>
      <c r="G155" s="128"/>
      <c r="H155" s="113"/>
      <c r="J155" s="314"/>
      <c r="K155" s="314"/>
    </row>
    <row r="156" spans="1:11" s="74" customFormat="1" ht="15">
      <c r="A156" s="162"/>
      <c r="B156" s="102" t="s">
        <v>156</v>
      </c>
      <c r="C156" s="103">
        <f>SUM(C151-C154)</f>
        <v>159588</v>
      </c>
      <c r="D156" s="103">
        <f>SUM(D151-D154)</f>
        <v>163374</v>
      </c>
      <c r="E156" s="103">
        <f>SUM(E151-E154)</f>
        <v>162950</v>
      </c>
      <c r="F156" s="179">
        <f>SUM(F151-F154)</f>
        <v>160600</v>
      </c>
      <c r="G156" s="128"/>
      <c r="H156" s="115">
        <f>SUM(H151-H154)</f>
        <v>158780</v>
      </c>
      <c r="J156" s="314"/>
      <c r="K156" s="314"/>
    </row>
    <row r="157" spans="1:11" s="74" customFormat="1" ht="15">
      <c r="A157" s="161"/>
      <c r="B157" s="97"/>
      <c r="C157" s="95"/>
      <c r="D157" s="95"/>
      <c r="E157" s="95"/>
      <c r="F157" s="127"/>
      <c r="G157" s="128"/>
      <c r="H157" s="113"/>
      <c r="J157" s="314"/>
      <c r="K157" s="314"/>
    </row>
    <row r="158" spans="1:11" s="74" customFormat="1" ht="15">
      <c r="A158" s="161"/>
      <c r="B158" s="152" t="s">
        <v>111</v>
      </c>
      <c r="C158" s="89"/>
      <c r="D158" s="89"/>
      <c r="E158" s="89"/>
      <c r="F158" s="98"/>
      <c r="G158" s="99"/>
      <c r="H158" s="92"/>
      <c r="J158" s="314"/>
      <c r="K158" s="314"/>
    </row>
    <row r="159" spans="1:11" s="74" customFormat="1" ht="15">
      <c r="A159" s="162"/>
      <c r="B159" s="97" t="s">
        <v>149</v>
      </c>
      <c r="C159" s="95">
        <v>86550</v>
      </c>
      <c r="D159" s="89">
        <v>93274</v>
      </c>
      <c r="E159" s="89">
        <v>98780</v>
      </c>
      <c r="F159" s="127">
        <v>98810</v>
      </c>
      <c r="G159" s="99"/>
      <c r="H159" s="92">
        <v>95210</v>
      </c>
      <c r="J159" s="314" t="str">
        <f aca="true" t="shared" si="12" ref="J159:J165">IF(OR(F159-E159&gt;5000,F159-E159&lt;-5000),"Explain","OK")</f>
        <v>OK</v>
      </c>
      <c r="K159" s="314" t="str">
        <f aca="true" t="shared" si="13" ref="K159:K165">IF(OR(H159-F159&gt;5000,H159-F159&lt;-5000),"Explain","OK")</f>
        <v>OK</v>
      </c>
    </row>
    <row r="160" spans="1:11" s="74" customFormat="1" ht="15">
      <c r="A160" s="86"/>
      <c r="B160" s="189" t="s">
        <v>150</v>
      </c>
      <c r="C160" s="95">
        <v>25327</v>
      </c>
      <c r="D160" s="89">
        <v>27059</v>
      </c>
      <c r="E160" s="89">
        <v>22790</v>
      </c>
      <c r="F160" s="110">
        <v>22860</v>
      </c>
      <c r="G160" s="105"/>
      <c r="H160" s="92">
        <v>23160</v>
      </c>
      <c r="J160" s="314" t="str">
        <f t="shared" si="12"/>
        <v>OK</v>
      </c>
      <c r="K160" s="314" t="str">
        <f t="shared" si="13"/>
        <v>OK</v>
      </c>
    </row>
    <row r="161" spans="1:11" s="74" customFormat="1" ht="15">
      <c r="A161" s="86"/>
      <c r="B161" s="97" t="s">
        <v>151</v>
      </c>
      <c r="C161" s="95">
        <v>2304</v>
      </c>
      <c r="D161" s="89">
        <v>2456</v>
      </c>
      <c r="E161" s="89">
        <v>1300</v>
      </c>
      <c r="F161" s="110">
        <v>1300</v>
      </c>
      <c r="G161" s="105"/>
      <c r="H161" s="92">
        <v>1300</v>
      </c>
      <c r="J161" s="314" t="str">
        <f t="shared" si="12"/>
        <v>OK</v>
      </c>
      <c r="K161" s="314" t="str">
        <f t="shared" si="13"/>
        <v>OK</v>
      </c>
    </row>
    <row r="162" spans="1:11" s="74" customFormat="1" ht="15">
      <c r="A162" s="86"/>
      <c r="B162" s="97" t="s">
        <v>132</v>
      </c>
      <c r="C162" s="95">
        <v>34151</v>
      </c>
      <c r="D162" s="89">
        <v>33568</v>
      </c>
      <c r="E162" s="89">
        <v>25840</v>
      </c>
      <c r="F162" s="127">
        <v>25920</v>
      </c>
      <c r="G162" s="99"/>
      <c r="H162" s="92">
        <v>25450</v>
      </c>
      <c r="J162" s="314" t="str">
        <f t="shared" si="12"/>
        <v>OK</v>
      </c>
      <c r="K162" s="314" t="str">
        <f t="shared" si="13"/>
        <v>OK</v>
      </c>
    </row>
    <row r="163" spans="1:11" s="74" customFormat="1" ht="15">
      <c r="A163" s="161"/>
      <c r="B163" s="97" t="s">
        <v>133</v>
      </c>
      <c r="C163" s="95">
        <v>6996</v>
      </c>
      <c r="D163" s="89">
        <v>7628</v>
      </c>
      <c r="E163" s="89">
        <v>8920</v>
      </c>
      <c r="F163" s="127">
        <v>8720</v>
      </c>
      <c r="G163" s="99"/>
      <c r="H163" s="92">
        <v>8840</v>
      </c>
      <c r="J163" s="314" t="str">
        <f t="shared" si="12"/>
        <v>OK</v>
      </c>
      <c r="K163" s="314" t="str">
        <f t="shared" si="13"/>
        <v>OK</v>
      </c>
    </row>
    <row r="164" spans="1:11" s="74" customFormat="1" ht="15">
      <c r="A164" s="86"/>
      <c r="B164" s="97" t="s">
        <v>134</v>
      </c>
      <c r="C164" s="95">
        <v>30519</v>
      </c>
      <c r="D164" s="89">
        <v>37922</v>
      </c>
      <c r="E164" s="89">
        <v>43400</v>
      </c>
      <c r="F164" s="127">
        <v>38400</v>
      </c>
      <c r="G164" s="99"/>
      <c r="H164" s="92">
        <v>40300</v>
      </c>
      <c r="J164" s="314" t="str">
        <f t="shared" si="12"/>
        <v>OK</v>
      </c>
      <c r="K164" s="314" t="str">
        <f t="shared" si="13"/>
        <v>OK</v>
      </c>
    </row>
    <row r="165" spans="1:11" s="74" customFormat="1" ht="15">
      <c r="A165" s="86"/>
      <c r="B165" s="97" t="s">
        <v>135</v>
      </c>
      <c r="C165" s="95">
        <v>9017</v>
      </c>
      <c r="D165" s="89">
        <v>12536</v>
      </c>
      <c r="E165" s="89">
        <v>12900</v>
      </c>
      <c r="F165" s="127">
        <v>12900</v>
      </c>
      <c r="G165" s="99"/>
      <c r="H165" s="92">
        <v>12900</v>
      </c>
      <c r="J165" s="314" t="str">
        <f t="shared" si="12"/>
        <v>OK</v>
      </c>
      <c r="K165" s="314" t="str">
        <f t="shared" si="13"/>
        <v>OK</v>
      </c>
    </row>
    <row r="166" spans="1:11" s="74" customFormat="1" ht="15">
      <c r="A166" s="161"/>
      <c r="B166" s="102" t="s">
        <v>157</v>
      </c>
      <c r="C166" s="112">
        <f>SUM(C159:C165)</f>
        <v>194864</v>
      </c>
      <c r="D166" s="112">
        <f>SUM(D159:D165)</f>
        <v>214443</v>
      </c>
      <c r="E166" s="112">
        <f>SUM(E159:E165)</f>
        <v>213930</v>
      </c>
      <c r="F166" s="126">
        <f>SUM(F159:F165)</f>
        <v>208910</v>
      </c>
      <c r="G166" s="99"/>
      <c r="H166" s="124">
        <f>SUM(H159:H165)</f>
        <v>207160</v>
      </c>
      <c r="J166" s="314"/>
      <c r="K166" s="314"/>
    </row>
    <row r="167" spans="1:11" s="74" customFormat="1" ht="3" customHeight="1">
      <c r="A167" s="161"/>
      <c r="B167" s="164"/>
      <c r="C167" s="95"/>
      <c r="D167" s="95"/>
      <c r="E167" s="95"/>
      <c r="F167" s="127"/>
      <c r="G167" s="128"/>
      <c r="H167" s="113"/>
      <c r="J167" s="314"/>
      <c r="K167" s="314"/>
    </row>
    <row r="168" spans="1:11" s="74" customFormat="1" ht="15">
      <c r="A168" s="86"/>
      <c r="B168" s="97" t="s">
        <v>153</v>
      </c>
      <c r="C168" s="188">
        <v>35630</v>
      </c>
      <c r="D168" s="89">
        <v>45332</v>
      </c>
      <c r="E168" s="89">
        <v>8000</v>
      </c>
      <c r="F168" s="111">
        <v>8000</v>
      </c>
      <c r="G168" s="99"/>
      <c r="H168" s="122">
        <v>8000</v>
      </c>
      <c r="J168" s="314" t="str">
        <f>IF(OR(F168-E168&gt;5000,F168-E168&lt;-5000),"Explain","OK")</f>
        <v>OK</v>
      </c>
      <c r="K168" s="314" t="str">
        <f>IF(OR(H168-F168&gt;5000,H168-F168&lt;-5000),"Explain","OK")</f>
        <v>OK</v>
      </c>
    </row>
    <row r="169" spans="1:11" s="74" customFormat="1" ht="15">
      <c r="A169" s="161"/>
      <c r="B169" s="102" t="s">
        <v>155</v>
      </c>
      <c r="C169" s="112">
        <f>SUM(C168)</f>
        <v>35630</v>
      </c>
      <c r="D169" s="112">
        <f>SUM(D168)</f>
        <v>45332</v>
      </c>
      <c r="E169" s="112">
        <f>SUM(E168)</f>
        <v>8000</v>
      </c>
      <c r="F169" s="163">
        <f>SUM(F168)</f>
        <v>8000</v>
      </c>
      <c r="G169" s="128"/>
      <c r="H169" s="124">
        <f>SUM(H168)</f>
        <v>8000</v>
      </c>
      <c r="J169" s="314"/>
      <c r="K169" s="314"/>
    </row>
    <row r="170" spans="1:11" s="74" customFormat="1" ht="15" customHeight="1">
      <c r="A170" s="161"/>
      <c r="B170" s="164"/>
      <c r="C170" s="95"/>
      <c r="D170" s="95"/>
      <c r="E170" s="95"/>
      <c r="F170" s="127"/>
      <c r="G170" s="128"/>
      <c r="H170" s="113"/>
      <c r="J170" s="314"/>
      <c r="K170" s="314"/>
    </row>
    <row r="171" spans="1:11" s="74" customFormat="1" ht="15" customHeight="1">
      <c r="A171" s="162"/>
      <c r="B171" s="102" t="s">
        <v>156</v>
      </c>
      <c r="C171" s="103">
        <f>SUM(C166-C169)</f>
        <v>159234</v>
      </c>
      <c r="D171" s="103">
        <f>SUM(D166-D169)</f>
        <v>169111</v>
      </c>
      <c r="E171" s="103">
        <f>SUM(E166-E169)</f>
        <v>205930</v>
      </c>
      <c r="F171" s="114">
        <f>SUM(F166-F169)</f>
        <v>200910</v>
      </c>
      <c r="G171" s="99"/>
      <c r="H171" s="115">
        <f>SUM(H166-H169)</f>
        <v>199160</v>
      </c>
      <c r="J171" s="314"/>
      <c r="K171" s="314"/>
    </row>
    <row r="172" spans="1:11" s="74" customFormat="1" ht="4.5" customHeight="1" thickBot="1">
      <c r="A172" s="151"/>
      <c r="B172" s="167"/>
      <c r="C172" s="130"/>
      <c r="D172" s="130"/>
      <c r="E172" s="130"/>
      <c r="F172" s="181"/>
      <c r="G172" s="99"/>
      <c r="H172" s="182"/>
      <c r="J172" s="314"/>
      <c r="K172" s="314"/>
    </row>
    <row r="173" spans="1:11" s="74" customFormat="1" ht="15.75" thickBot="1">
      <c r="A173" s="175"/>
      <c r="B173" s="190"/>
      <c r="C173" s="99"/>
      <c r="D173" s="99"/>
      <c r="E173" s="99"/>
      <c r="F173" s="99"/>
      <c r="G173" s="99"/>
      <c r="H173" s="135"/>
      <c r="J173" s="314"/>
      <c r="K173" s="314"/>
    </row>
    <row r="174" spans="1:11" s="74" customFormat="1" ht="13.5" customHeight="1" hidden="1">
      <c r="A174" s="136" t="s">
        <v>158</v>
      </c>
      <c r="B174" s="184"/>
      <c r="C174" s="138"/>
      <c r="D174" s="138"/>
      <c r="E174" s="138"/>
      <c r="F174" s="138"/>
      <c r="G174" s="138"/>
      <c r="H174" s="140"/>
      <c r="J174" s="314"/>
      <c r="K174" s="314"/>
    </row>
    <row r="175" spans="1:11" s="74" customFormat="1" ht="33.75" customHeight="1" hidden="1">
      <c r="A175" s="141"/>
      <c r="B175" s="345"/>
      <c r="C175" s="349"/>
      <c r="D175" s="349"/>
      <c r="E175" s="349"/>
      <c r="F175" s="349"/>
      <c r="G175" s="349"/>
      <c r="H175" s="350"/>
      <c r="J175" s="314"/>
      <c r="K175" s="314"/>
    </row>
    <row r="176" spans="1:11" s="74" customFormat="1" ht="3.75" customHeight="1" hidden="1" thickBot="1">
      <c r="A176" s="144"/>
      <c r="B176" s="191"/>
      <c r="C176" s="192"/>
      <c r="D176" s="192"/>
      <c r="E176" s="192"/>
      <c r="F176" s="192"/>
      <c r="G176" s="192"/>
      <c r="H176" s="193"/>
      <c r="J176" s="314"/>
      <c r="K176" s="314"/>
    </row>
    <row r="177" spans="1:11" s="74" customFormat="1" ht="15.75" hidden="1" thickBot="1">
      <c r="A177" s="194"/>
      <c r="B177" s="169"/>
      <c r="C177" s="99"/>
      <c r="D177" s="99"/>
      <c r="E177" s="99"/>
      <c r="F177" s="99"/>
      <c r="G177" s="99"/>
      <c r="H177" s="135"/>
      <c r="J177" s="314"/>
      <c r="K177" s="314"/>
    </row>
    <row r="178" spans="1:11" s="74" customFormat="1" ht="15">
      <c r="A178" s="195" t="s">
        <v>166</v>
      </c>
      <c r="B178" s="137"/>
      <c r="C178" s="359" t="e">
        <f>SUM(C22,C37,C66,C84,C111,C128,C156,C171)</f>
        <v>#REF!</v>
      </c>
      <c r="D178" s="347" t="e">
        <f>SUM(D22,D37,D66,D84,D111,D128,D156,D171)</f>
        <v>#REF!</v>
      </c>
      <c r="E178" s="347">
        <f>SUM(E22,E37,E66,E84,E111,E128,E156,E171)</f>
        <v>2757660</v>
      </c>
      <c r="F178" s="347">
        <f>SUM(F22,F37,F66,F84,F111,F128,F156,F171)</f>
        <v>2708860</v>
      </c>
      <c r="G178" s="99"/>
      <c r="H178" s="343">
        <f>SUM(H22,H37,H66,H84,H111,H128,H156,H171)</f>
        <v>2769180</v>
      </c>
      <c r="J178" s="314"/>
      <c r="K178" s="314"/>
    </row>
    <row r="179" spans="1:11" s="74" customFormat="1" ht="15" thickBot="1">
      <c r="A179" s="196" t="s">
        <v>167</v>
      </c>
      <c r="B179" s="146"/>
      <c r="C179" s="360"/>
      <c r="D179" s="348"/>
      <c r="E179" s="348"/>
      <c r="F179" s="348"/>
      <c r="G179" s="118"/>
      <c r="H179" s="344"/>
      <c r="J179" s="314"/>
      <c r="K179" s="314"/>
    </row>
    <row r="180" spans="1:11" s="74" customFormat="1" ht="15">
      <c r="A180" s="186"/>
      <c r="B180" s="197"/>
      <c r="C180" s="99"/>
      <c r="D180" s="99"/>
      <c r="E180" s="99"/>
      <c r="F180" s="99"/>
      <c r="G180" s="99"/>
      <c r="H180" s="135"/>
      <c r="J180" s="314"/>
      <c r="K180" s="314"/>
    </row>
    <row r="181" spans="1:11" s="74" customFormat="1" ht="18">
      <c r="A181" s="198" t="s">
        <v>112</v>
      </c>
      <c r="B181" s="187"/>
      <c r="C181" s="99"/>
      <c r="D181" s="99"/>
      <c r="E181" s="99"/>
      <c r="F181" s="99"/>
      <c r="G181" s="99"/>
      <c r="H181" s="135"/>
      <c r="J181" s="314"/>
      <c r="K181" s="314"/>
    </row>
    <row r="182" spans="1:11" s="74" customFormat="1" ht="15.75" thickBot="1">
      <c r="A182" s="186"/>
      <c r="B182" s="197"/>
      <c r="C182" s="99"/>
      <c r="D182" s="99"/>
      <c r="E182" s="99"/>
      <c r="F182" s="99"/>
      <c r="G182" s="99"/>
      <c r="H182" s="135"/>
      <c r="J182" s="314"/>
      <c r="K182" s="314"/>
    </row>
    <row r="183" spans="1:11" s="74" customFormat="1" ht="15">
      <c r="A183" s="148" t="s">
        <v>130</v>
      </c>
      <c r="B183" s="149"/>
      <c r="C183" s="69" t="s">
        <v>90</v>
      </c>
      <c r="D183" s="69" t="s">
        <v>90</v>
      </c>
      <c r="E183" s="70" t="s">
        <v>88</v>
      </c>
      <c r="F183" s="71" t="s">
        <v>89</v>
      </c>
      <c r="G183" s="72"/>
      <c r="H183" s="73" t="s">
        <v>250</v>
      </c>
      <c r="J183" s="314"/>
      <c r="K183" s="314"/>
    </row>
    <row r="184" spans="1:11" s="74" customFormat="1" ht="15.75" thickBot="1">
      <c r="A184" s="151"/>
      <c r="B184" s="76"/>
      <c r="C184" s="77" t="s">
        <v>131</v>
      </c>
      <c r="D184" s="77" t="s">
        <v>87</v>
      </c>
      <c r="E184" s="78" t="s">
        <v>243</v>
      </c>
      <c r="F184" s="79" t="s">
        <v>243</v>
      </c>
      <c r="G184" s="72"/>
      <c r="H184" s="80" t="s">
        <v>244</v>
      </c>
      <c r="J184" s="314"/>
      <c r="K184" s="314"/>
    </row>
    <row r="185" spans="1:11" s="74" customFormat="1" ht="15">
      <c r="A185" s="148"/>
      <c r="B185" s="149"/>
      <c r="C185" s="69" t="s">
        <v>93</v>
      </c>
      <c r="D185" s="69" t="s">
        <v>93</v>
      </c>
      <c r="E185" s="69" t="s">
        <v>93</v>
      </c>
      <c r="F185" s="150" t="s">
        <v>93</v>
      </c>
      <c r="G185" s="118"/>
      <c r="H185" s="73" t="s">
        <v>93</v>
      </c>
      <c r="J185" s="314"/>
      <c r="K185" s="314"/>
    </row>
    <row r="186" spans="1:11" s="74" customFormat="1" ht="15">
      <c r="A186" s="161"/>
      <c r="B186" s="152" t="s">
        <v>168</v>
      </c>
      <c r="C186" s="95"/>
      <c r="D186" s="95"/>
      <c r="E186" s="95"/>
      <c r="F186" s="98"/>
      <c r="G186" s="99"/>
      <c r="H186" s="113"/>
      <c r="J186" s="314"/>
      <c r="K186" s="314"/>
    </row>
    <row r="187" spans="1:13" s="74" customFormat="1" ht="15">
      <c r="A187" s="161"/>
      <c r="B187" s="97"/>
      <c r="C187" s="95"/>
      <c r="D187" s="95"/>
      <c r="E187" s="95"/>
      <c r="F187" s="98"/>
      <c r="G187" s="99"/>
      <c r="H187" s="113"/>
      <c r="J187" s="314"/>
      <c r="K187" s="314"/>
      <c r="L187" s="96"/>
      <c r="M187" s="96"/>
    </row>
    <row r="188" spans="1:11" s="74" customFormat="1" ht="15">
      <c r="A188" s="161"/>
      <c r="B188" s="152" t="s">
        <v>113</v>
      </c>
      <c r="C188" s="95"/>
      <c r="D188" s="187"/>
      <c r="E188" s="199"/>
      <c r="F188" s="98"/>
      <c r="G188" s="99"/>
      <c r="H188" s="113"/>
      <c r="J188" s="314"/>
      <c r="K188" s="314"/>
    </row>
    <row r="189" spans="1:11" s="74" customFormat="1" ht="15">
      <c r="A189" s="86">
        <v>10</v>
      </c>
      <c r="B189" s="97" t="s">
        <v>149</v>
      </c>
      <c r="C189" s="95">
        <v>776197</v>
      </c>
      <c r="D189" s="89">
        <v>670614</v>
      </c>
      <c r="E189" s="89">
        <v>955510</v>
      </c>
      <c r="F189" s="110">
        <v>975930</v>
      </c>
      <c r="G189" s="105"/>
      <c r="H189" s="92">
        <v>909300</v>
      </c>
      <c r="J189" s="314" t="str">
        <f>IF(OR(F189-E189&gt;5000,F189-E189&lt;-5000),"Explain","OK")</f>
        <v>Explain</v>
      </c>
      <c r="K189" s="314" t="str">
        <f>IF(OR(H189-F189&gt;5000,H189-F189&lt;-5000),"Explain","OK")</f>
        <v>Explain</v>
      </c>
    </row>
    <row r="190" spans="1:11" s="74" customFormat="1" ht="15">
      <c r="A190" s="86">
        <v>11</v>
      </c>
      <c r="B190" s="97" t="s">
        <v>151</v>
      </c>
      <c r="C190" s="95">
        <v>397583</v>
      </c>
      <c r="D190" s="89">
        <v>450919</v>
      </c>
      <c r="E190" s="89">
        <v>542140</v>
      </c>
      <c r="F190" s="110">
        <v>531140</v>
      </c>
      <c r="G190" s="105"/>
      <c r="H190" s="92">
        <v>542140</v>
      </c>
      <c r="J190" s="314" t="str">
        <f>IF(OR(F190-E190&gt;5000,F190-E190&lt;-5000),"Explain","OK")</f>
        <v>Explain</v>
      </c>
      <c r="K190" s="314" t="str">
        <f>IF(OR(H190-F190&gt;5000,H190-F190&lt;-5000),"Explain","OK")</f>
        <v>Explain</v>
      </c>
    </row>
    <row r="191" spans="1:11" s="74" customFormat="1" ht="15">
      <c r="A191" s="86"/>
      <c r="B191" s="97" t="s">
        <v>132</v>
      </c>
      <c r="C191" s="95">
        <v>186086</v>
      </c>
      <c r="D191" s="89">
        <v>522842</v>
      </c>
      <c r="E191" s="89">
        <v>146850</v>
      </c>
      <c r="F191" s="110">
        <v>150330</v>
      </c>
      <c r="G191" s="105"/>
      <c r="H191" s="92">
        <v>147180</v>
      </c>
      <c r="J191" s="314" t="str">
        <f>IF(OR(F191-E191&gt;5000,F191-E191&lt;-5000),"Explain","OK")</f>
        <v>OK</v>
      </c>
      <c r="K191" s="314" t="str">
        <f>IF(OR(H191-F191&gt;5000,H191-F191&lt;-5000),"Explain","OK")</f>
        <v>OK</v>
      </c>
    </row>
    <row r="192" spans="1:11" s="74" customFormat="1" ht="15">
      <c r="A192" s="86"/>
      <c r="B192" s="97" t="s">
        <v>133</v>
      </c>
      <c r="C192" s="95">
        <v>352</v>
      </c>
      <c r="D192" s="89">
        <v>1028</v>
      </c>
      <c r="E192" s="89">
        <v>600</v>
      </c>
      <c r="F192" s="110">
        <v>600</v>
      </c>
      <c r="G192" s="105"/>
      <c r="H192" s="92">
        <v>600</v>
      </c>
      <c r="J192" s="314" t="str">
        <f>IF(OR(F192-E192&gt;5000,F192-E192&lt;-5000),"Explain","OK")</f>
        <v>OK</v>
      </c>
      <c r="K192" s="314" t="str">
        <f>IF(OR(H192-F192&gt;5000,H192-F192&lt;-5000),"Explain","OK")</f>
        <v>OK</v>
      </c>
    </row>
    <row r="193" spans="1:11" s="74" customFormat="1" ht="15">
      <c r="A193" s="86">
        <v>12</v>
      </c>
      <c r="B193" s="97" t="s">
        <v>134</v>
      </c>
      <c r="C193" s="95">
        <v>226152</v>
      </c>
      <c r="D193" s="89">
        <v>202159</v>
      </c>
      <c r="E193" s="89">
        <v>137700</v>
      </c>
      <c r="F193" s="110">
        <v>121200</v>
      </c>
      <c r="G193" s="105"/>
      <c r="H193" s="92">
        <v>137300</v>
      </c>
      <c r="J193" s="314" t="str">
        <f>IF(OR(F193-E193&gt;5000,F193-E193&lt;-5000),"Explain","OK")</f>
        <v>Explain</v>
      </c>
      <c r="K193" s="314" t="str">
        <f>IF(OR(H193-F193&gt;5000,H193-F193&lt;-5000),"Explain","OK")</f>
        <v>Explain</v>
      </c>
    </row>
    <row r="194" spans="1:11" s="74" customFormat="1" ht="15">
      <c r="A194" s="161"/>
      <c r="B194" s="102" t="s">
        <v>157</v>
      </c>
      <c r="C194" s="112">
        <f>SUM(C189:C193)</f>
        <v>1586370</v>
      </c>
      <c r="D194" s="112">
        <f>SUM(D189:D193)</f>
        <v>1847562</v>
      </c>
      <c r="E194" s="112">
        <f>SUM(E189:E193)</f>
        <v>1782800</v>
      </c>
      <c r="F194" s="126">
        <f>SUM(F189:F193)</f>
        <v>1779200</v>
      </c>
      <c r="G194" s="99"/>
      <c r="H194" s="124">
        <f>SUM(H189:H193)</f>
        <v>1736520</v>
      </c>
      <c r="J194" s="314"/>
      <c r="K194" s="314"/>
    </row>
    <row r="195" spans="1:11" s="74" customFormat="1" ht="3" customHeight="1">
      <c r="A195" s="161"/>
      <c r="B195" s="97"/>
      <c r="C195" s="95"/>
      <c r="D195" s="95"/>
      <c r="E195" s="95"/>
      <c r="F195" s="98"/>
      <c r="G195" s="99"/>
      <c r="H195" s="113"/>
      <c r="J195" s="314"/>
      <c r="K195" s="314"/>
    </row>
    <row r="196" spans="1:11" s="74" customFormat="1" ht="15">
      <c r="A196" s="86">
        <v>13</v>
      </c>
      <c r="B196" s="97" t="s">
        <v>153</v>
      </c>
      <c r="C196" s="188">
        <v>321310</v>
      </c>
      <c r="D196" s="89">
        <v>412592</v>
      </c>
      <c r="E196" s="89">
        <v>355700</v>
      </c>
      <c r="F196" s="110">
        <v>315700</v>
      </c>
      <c r="G196" s="105"/>
      <c r="H196" s="92">
        <v>315700</v>
      </c>
      <c r="J196" s="314" t="str">
        <f>IF(OR(F196-E196&gt;5000,F196-E196&lt;-5000),"Explain","OK")</f>
        <v>Explain</v>
      </c>
      <c r="K196" s="314" t="str">
        <f>IF(OR(H196-F196&gt;5000,H196-F196&lt;-5000),"Explain","OK")</f>
        <v>OK</v>
      </c>
    </row>
    <row r="197" spans="1:11" s="74" customFormat="1" ht="15">
      <c r="A197" s="161"/>
      <c r="B197" s="102" t="s">
        <v>155</v>
      </c>
      <c r="C197" s="112">
        <f>SUM(C196)</f>
        <v>321310</v>
      </c>
      <c r="D197" s="112">
        <f>SUM(D196)</f>
        <v>412592</v>
      </c>
      <c r="E197" s="112">
        <f>SUM(E196)</f>
        <v>355700</v>
      </c>
      <c r="F197" s="163">
        <f>SUM(F196)</f>
        <v>315700</v>
      </c>
      <c r="G197" s="128"/>
      <c r="H197" s="124">
        <f>SUM(H196)</f>
        <v>315700</v>
      </c>
      <c r="J197" s="314"/>
      <c r="K197" s="314"/>
    </row>
    <row r="198" spans="1:11" s="74" customFormat="1" ht="15">
      <c r="A198" s="161"/>
      <c r="B198" s="97"/>
      <c r="C198" s="95"/>
      <c r="D198" s="95"/>
      <c r="E198" s="95"/>
      <c r="F198" s="98"/>
      <c r="G198" s="99"/>
      <c r="H198" s="113"/>
      <c r="J198" s="314"/>
      <c r="K198" s="314"/>
    </row>
    <row r="199" spans="1:11" s="74" customFormat="1" ht="15">
      <c r="A199" s="162"/>
      <c r="B199" s="102" t="s">
        <v>156</v>
      </c>
      <c r="C199" s="103">
        <f>SUM(C194-C197)</f>
        <v>1265060</v>
      </c>
      <c r="D199" s="103">
        <f>SUM(D194-D197)</f>
        <v>1434970</v>
      </c>
      <c r="E199" s="103">
        <f>SUM(E194-E197)</f>
        <v>1427100</v>
      </c>
      <c r="F199" s="114">
        <f>SUM(F194-F197)</f>
        <v>1463500</v>
      </c>
      <c r="G199" s="99"/>
      <c r="H199" s="115">
        <f>SUM(H194-H197)</f>
        <v>1420820</v>
      </c>
      <c r="J199" s="314"/>
      <c r="K199" s="314"/>
    </row>
    <row r="200" spans="1:11" s="74" customFormat="1" ht="15">
      <c r="A200" s="161"/>
      <c r="B200" s="97"/>
      <c r="C200" s="95"/>
      <c r="D200" s="95"/>
      <c r="E200" s="95"/>
      <c r="F200" s="98"/>
      <c r="G200" s="99"/>
      <c r="H200" s="113"/>
      <c r="J200" s="314"/>
      <c r="K200" s="314"/>
    </row>
    <row r="201" spans="1:11" s="74" customFormat="1" ht="15">
      <c r="A201" s="161"/>
      <c r="B201" s="152" t="s">
        <v>114</v>
      </c>
      <c r="C201" s="95"/>
      <c r="D201" s="95"/>
      <c r="E201" s="95"/>
      <c r="F201" s="98"/>
      <c r="G201" s="99"/>
      <c r="H201" s="113"/>
      <c r="J201" s="314"/>
      <c r="K201" s="314"/>
    </row>
    <row r="202" spans="1:11" s="74" customFormat="1" ht="15">
      <c r="A202" s="86">
        <v>10</v>
      </c>
      <c r="B202" s="97" t="s">
        <v>149</v>
      </c>
      <c r="C202" s="95">
        <v>918096</v>
      </c>
      <c r="D202" s="89">
        <v>923879</v>
      </c>
      <c r="E202" s="89">
        <v>788750</v>
      </c>
      <c r="F202" s="110">
        <v>765130</v>
      </c>
      <c r="G202" s="105"/>
      <c r="H202" s="92">
        <v>676160</v>
      </c>
      <c r="J202" s="314" t="str">
        <f aca="true" t="shared" si="14" ref="J202:J207">IF(OR(F202-E202&gt;5000,F202-E202&lt;-5000),"Explain","OK")</f>
        <v>Explain</v>
      </c>
      <c r="K202" s="314" t="str">
        <f aca="true" t="shared" si="15" ref="K202:K207">IF(OR(H202-F202&gt;5000,H202-F202&lt;-5000),"Explain","OK")</f>
        <v>Explain</v>
      </c>
    </row>
    <row r="203" spans="1:11" s="74" customFormat="1" ht="15">
      <c r="A203" s="86">
        <v>11</v>
      </c>
      <c r="B203" s="97" t="s">
        <v>151</v>
      </c>
      <c r="C203" s="95">
        <v>231572</v>
      </c>
      <c r="D203" s="89">
        <v>219224</v>
      </c>
      <c r="E203" s="89">
        <v>391540</v>
      </c>
      <c r="F203" s="110">
        <v>386350</v>
      </c>
      <c r="G203" s="105"/>
      <c r="H203" s="92">
        <v>496540</v>
      </c>
      <c r="J203" s="314" t="str">
        <f t="shared" si="14"/>
        <v>Explain</v>
      </c>
      <c r="K203" s="314" t="str">
        <f t="shared" si="15"/>
        <v>Explain</v>
      </c>
    </row>
    <row r="204" spans="1:11" s="74" customFormat="1" ht="15">
      <c r="A204" s="86">
        <v>10</v>
      </c>
      <c r="B204" s="97" t="s">
        <v>132</v>
      </c>
      <c r="C204" s="95">
        <v>366249</v>
      </c>
      <c r="D204" s="89">
        <v>352292</v>
      </c>
      <c r="E204" s="89">
        <v>384240</v>
      </c>
      <c r="F204" s="110">
        <v>380280</v>
      </c>
      <c r="G204" s="105"/>
      <c r="H204" s="92">
        <v>304060</v>
      </c>
      <c r="J204" s="314" t="str">
        <f t="shared" si="14"/>
        <v>OK</v>
      </c>
      <c r="K204" s="314" t="str">
        <f t="shared" si="15"/>
        <v>Explain</v>
      </c>
    </row>
    <row r="205" spans="1:11" s="74" customFormat="1" ht="15" hidden="1">
      <c r="A205" s="86"/>
      <c r="B205" s="97" t="s">
        <v>133</v>
      </c>
      <c r="C205" s="95">
        <v>751</v>
      </c>
      <c r="D205" s="89">
        <v>416</v>
      </c>
      <c r="E205" s="89">
        <v>0</v>
      </c>
      <c r="F205" s="110">
        <v>0</v>
      </c>
      <c r="G205" s="105"/>
      <c r="H205" s="92">
        <v>0</v>
      </c>
      <c r="J205" s="314" t="str">
        <f t="shared" si="14"/>
        <v>OK</v>
      </c>
      <c r="K205" s="314" t="str">
        <f t="shared" si="15"/>
        <v>OK</v>
      </c>
    </row>
    <row r="206" spans="1:11" s="74" customFormat="1" ht="15">
      <c r="A206" s="86">
        <v>12</v>
      </c>
      <c r="B206" s="97" t="s">
        <v>134</v>
      </c>
      <c r="C206" s="95">
        <v>257905</v>
      </c>
      <c r="D206" s="89">
        <v>264124</v>
      </c>
      <c r="E206" s="89">
        <v>188600</v>
      </c>
      <c r="F206" s="110">
        <v>167000</v>
      </c>
      <c r="G206" s="105"/>
      <c r="H206" s="92">
        <v>182440</v>
      </c>
      <c r="J206" s="314" t="str">
        <f t="shared" si="14"/>
        <v>Explain</v>
      </c>
      <c r="K206" s="314" t="str">
        <f t="shared" si="15"/>
        <v>Explain</v>
      </c>
    </row>
    <row r="207" spans="1:11" s="74" customFormat="1" ht="15">
      <c r="A207" s="86">
        <v>14</v>
      </c>
      <c r="B207" s="97" t="s">
        <v>135</v>
      </c>
      <c r="C207" s="95">
        <v>175768</v>
      </c>
      <c r="D207" s="89">
        <v>630612</v>
      </c>
      <c r="E207" s="89">
        <v>186600</v>
      </c>
      <c r="F207" s="110">
        <v>185800</v>
      </c>
      <c r="G207" s="105"/>
      <c r="H207" s="92">
        <v>193300</v>
      </c>
      <c r="J207" s="314" t="str">
        <f t="shared" si="14"/>
        <v>OK</v>
      </c>
      <c r="K207" s="314" t="str">
        <f t="shared" si="15"/>
        <v>Explain</v>
      </c>
    </row>
    <row r="208" spans="1:11" s="74" customFormat="1" ht="15">
      <c r="A208" s="161"/>
      <c r="B208" s="102" t="s">
        <v>157</v>
      </c>
      <c r="C208" s="112">
        <f>SUM(C202:C207)</f>
        <v>1950341</v>
      </c>
      <c r="D208" s="112">
        <f>SUM(D202:D207)</f>
        <v>2390547</v>
      </c>
      <c r="E208" s="112">
        <f>SUM(E202:E207)</f>
        <v>1939730</v>
      </c>
      <c r="F208" s="123">
        <f>SUM(F202:F207)</f>
        <v>1884560</v>
      </c>
      <c r="G208" s="105"/>
      <c r="H208" s="124">
        <f>SUM(H202:H207)</f>
        <v>1852500</v>
      </c>
      <c r="J208" s="314"/>
      <c r="K208" s="314"/>
    </row>
    <row r="209" spans="1:11" s="74" customFormat="1" ht="15">
      <c r="A209" s="161"/>
      <c r="B209" s="97"/>
      <c r="C209" s="95"/>
      <c r="D209" s="95"/>
      <c r="E209" s="95"/>
      <c r="F209" s="107"/>
      <c r="G209" s="105"/>
      <c r="H209" s="113"/>
      <c r="J209" s="314"/>
      <c r="K209" s="314"/>
    </row>
    <row r="210" spans="1:11" s="74" customFormat="1" ht="15">
      <c r="A210" s="86">
        <v>10</v>
      </c>
      <c r="B210" s="97" t="s">
        <v>153</v>
      </c>
      <c r="C210" s="95">
        <v>870254</v>
      </c>
      <c r="D210" s="89">
        <v>1010546</v>
      </c>
      <c r="E210" s="110">
        <v>1106000</v>
      </c>
      <c r="F210" s="110">
        <v>1061000</v>
      </c>
      <c r="G210" s="105"/>
      <c r="H210" s="92">
        <v>1056000</v>
      </c>
      <c r="J210" s="314" t="str">
        <f>IF(OR(F210-E210&gt;5000,F210-E210&lt;-5000),"Explain","OK")</f>
        <v>Explain</v>
      </c>
      <c r="K210" s="314" t="str">
        <f>IF(OR(H210-F210&gt;5000,H210-F210&lt;-5000),"Explain","OK")</f>
        <v>OK</v>
      </c>
    </row>
    <row r="211" spans="1:11" s="74" customFormat="1" ht="15" hidden="1">
      <c r="A211" s="86"/>
      <c r="B211" s="97" t="s">
        <v>154</v>
      </c>
      <c r="C211" s="95">
        <v>870254</v>
      </c>
      <c r="D211" s="89">
        <v>0</v>
      </c>
      <c r="E211" s="110">
        <f>SUMIF('[3]Detailed Services'!$P:$P,"B005a___8",'[3]Detailed Services'!T:T)</f>
        <v>0</v>
      </c>
      <c r="F211" s="110">
        <f>SUMIF('[3]Detailed Services'!$P:$P,"B005a___8",'[3]Detailed Services'!U:U)</f>
        <v>0</v>
      </c>
      <c r="G211" s="105"/>
      <c r="H211" s="92">
        <f>SUMIF('[3]Detailed Services'!$P:$P,"B005a___8",'[3]Detailed Services'!W:W)</f>
        <v>0</v>
      </c>
      <c r="J211" s="314"/>
      <c r="K211" s="314"/>
    </row>
    <row r="212" spans="1:11" s="74" customFormat="1" ht="15">
      <c r="A212" s="161"/>
      <c r="B212" s="102" t="s">
        <v>155</v>
      </c>
      <c r="C212" s="112">
        <f>SUM(C210:C210)</f>
        <v>870254</v>
      </c>
      <c r="D212" s="112">
        <f>SUM(D210:D210)</f>
        <v>1010546</v>
      </c>
      <c r="E212" s="112">
        <f>SUM(E210:E211)</f>
        <v>1106000</v>
      </c>
      <c r="F212" s="126">
        <f>SUM(F210:F211)</f>
        <v>1061000</v>
      </c>
      <c r="G212" s="99"/>
      <c r="H212" s="124">
        <f>SUM(H210:H211)</f>
        <v>1056000</v>
      </c>
      <c r="J212" s="314"/>
      <c r="K212" s="314"/>
    </row>
    <row r="213" spans="1:11" s="74" customFormat="1" ht="14.25" customHeight="1">
      <c r="A213" s="161"/>
      <c r="B213" s="164"/>
      <c r="C213" s="95"/>
      <c r="D213" s="95"/>
      <c r="E213" s="95"/>
      <c r="F213" s="98"/>
      <c r="G213" s="99"/>
      <c r="H213" s="113"/>
      <c r="J213" s="314"/>
      <c r="K213" s="314"/>
    </row>
    <row r="214" spans="1:11" s="74" customFormat="1" ht="15">
      <c r="A214" s="162"/>
      <c r="B214" s="102" t="s">
        <v>156</v>
      </c>
      <c r="C214" s="103">
        <f>SUM(C208-C212)</f>
        <v>1080087</v>
      </c>
      <c r="D214" s="103">
        <f>SUM(D208-D212)</f>
        <v>1380001</v>
      </c>
      <c r="E214" s="103">
        <f>SUM(E208-E212)</f>
        <v>833730</v>
      </c>
      <c r="F214" s="114">
        <f>SUM(F208-F212)</f>
        <v>823560</v>
      </c>
      <c r="G214" s="99"/>
      <c r="H214" s="115">
        <f>SUM(H208-H212)</f>
        <v>796500</v>
      </c>
      <c r="J214" s="314"/>
      <c r="K214" s="314"/>
    </row>
    <row r="215" spans="1:11" s="74" customFormat="1" ht="4.5" customHeight="1" thickBot="1">
      <c r="A215" s="151"/>
      <c r="B215" s="167"/>
      <c r="C215" s="130"/>
      <c r="D215" s="130"/>
      <c r="E215" s="130"/>
      <c r="F215" s="181"/>
      <c r="G215" s="99"/>
      <c r="H215" s="182"/>
      <c r="J215" s="314"/>
      <c r="K215" s="314"/>
    </row>
    <row r="216" spans="1:11" s="74" customFormat="1" ht="15.75" thickBot="1">
      <c r="A216" s="186"/>
      <c r="B216" s="197"/>
      <c r="C216" s="99"/>
      <c r="D216" s="99"/>
      <c r="E216" s="99"/>
      <c r="F216" s="99"/>
      <c r="G216" s="99"/>
      <c r="H216" s="135"/>
      <c r="J216" s="314"/>
      <c r="K216" s="314"/>
    </row>
    <row r="217" spans="1:11" s="74" customFormat="1" ht="15">
      <c r="A217" s="136" t="s">
        <v>158</v>
      </c>
      <c r="B217" s="184"/>
      <c r="C217" s="138"/>
      <c r="D217" s="138"/>
      <c r="E217" s="138"/>
      <c r="F217" s="138"/>
      <c r="G217" s="138"/>
      <c r="H217" s="140"/>
      <c r="J217" s="314"/>
      <c r="K217" s="314"/>
    </row>
    <row r="218" spans="1:11" s="74" customFormat="1" ht="51.75" customHeight="1">
      <c r="A218" s="141">
        <f>A189</f>
        <v>10</v>
      </c>
      <c r="B218" s="345" t="s">
        <v>47</v>
      </c>
      <c r="C218" s="345"/>
      <c r="D218" s="345"/>
      <c r="E218" s="345"/>
      <c r="F218" s="345"/>
      <c r="G218" s="345"/>
      <c r="H218" s="346"/>
      <c r="J218" s="314"/>
      <c r="K218" s="314"/>
    </row>
    <row r="219" spans="1:11" s="74" customFormat="1" ht="35.25" customHeight="1">
      <c r="A219" s="141">
        <f>A218+1</f>
        <v>11</v>
      </c>
      <c r="B219" s="345" t="s">
        <v>49</v>
      </c>
      <c r="C219" s="345"/>
      <c r="D219" s="345"/>
      <c r="E219" s="345"/>
      <c r="F219" s="345"/>
      <c r="G219" s="345"/>
      <c r="H219" s="346"/>
      <c r="J219" s="314"/>
      <c r="K219" s="314"/>
    </row>
    <row r="220" spans="1:11" s="74" customFormat="1" ht="34.5" customHeight="1">
      <c r="A220" s="141">
        <f>A219+1</f>
        <v>12</v>
      </c>
      <c r="B220" s="345" t="s">
        <v>269</v>
      </c>
      <c r="C220" s="349"/>
      <c r="D220" s="349"/>
      <c r="E220" s="349"/>
      <c r="F220" s="349"/>
      <c r="G220" s="349"/>
      <c r="H220" s="350"/>
      <c r="J220" s="314"/>
      <c r="K220" s="314"/>
    </row>
    <row r="221" spans="1:11" s="74" customFormat="1" ht="33.75" customHeight="1">
      <c r="A221" s="141">
        <f>A220+1</f>
        <v>13</v>
      </c>
      <c r="B221" s="345" t="s">
        <v>270</v>
      </c>
      <c r="C221" s="345"/>
      <c r="D221" s="345"/>
      <c r="E221" s="345"/>
      <c r="F221" s="345"/>
      <c r="G221" s="345"/>
      <c r="H221" s="346"/>
      <c r="J221" s="314"/>
      <c r="K221" s="314"/>
    </row>
    <row r="222" spans="1:11" s="74" customFormat="1" ht="33" customHeight="1">
      <c r="A222" s="141">
        <f>A221+1</f>
        <v>14</v>
      </c>
      <c r="B222" s="345" t="s">
        <v>263</v>
      </c>
      <c r="C222" s="345"/>
      <c r="D222" s="345"/>
      <c r="E222" s="345"/>
      <c r="F222" s="345"/>
      <c r="G222" s="345"/>
      <c r="H222" s="346"/>
      <c r="J222" s="314"/>
      <c r="K222" s="314"/>
    </row>
    <row r="223" spans="1:11" s="74" customFormat="1" ht="4.5" customHeight="1" thickBot="1">
      <c r="A223" s="185"/>
      <c r="B223" s="200"/>
      <c r="C223" s="192"/>
      <c r="D223" s="192"/>
      <c r="E223" s="192"/>
      <c r="F223" s="192"/>
      <c r="G223" s="192"/>
      <c r="H223" s="193"/>
      <c r="J223" s="314"/>
      <c r="K223" s="314"/>
    </row>
    <row r="224" spans="1:11" s="74" customFormat="1" ht="17.25" customHeight="1">
      <c r="A224" s="194"/>
      <c r="B224" s="169"/>
      <c r="C224" s="99"/>
      <c r="D224" s="99"/>
      <c r="E224" s="99"/>
      <c r="F224" s="99"/>
      <c r="G224" s="99"/>
      <c r="H224" s="135"/>
      <c r="J224" s="314"/>
      <c r="K224" s="314"/>
    </row>
    <row r="225" spans="1:11" s="74" customFormat="1" ht="18">
      <c r="A225" s="198" t="s">
        <v>112</v>
      </c>
      <c r="B225" s="187"/>
      <c r="C225" s="99"/>
      <c r="D225" s="99"/>
      <c r="E225" s="99"/>
      <c r="F225" s="99"/>
      <c r="G225" s="99"/>
      <c r="H225" s="135"/>
      <c r="J225" s="314"/>
      <c r="K225" s="314"/>
    </row>
    <row r="226" spans="1:11" s="180" customFormat="1" ht="15.75" thickBot="1">
      <c r="A226" s="186"/>
      <c r="B226" s="197"/>
      <c r="C226" s="99"/>
      <c r="D226" s="99"/>
      <c r="E226" s="99"/>
      <c r="F226" s="99"/>
      <c r="G226" s="99"/>
      <c r="H226" s="135"/>
      <c r="J226" s="316"/>
      <c r="K226" s="316"/>
    </row>
    <row r="227" spans="1:11" ht="15">
      <c r="A227" s="148" t="s">
        <v>130</v>
      </c>
      <c r="B227" s="149"/>
      <c r="C227" s="69" t="s">
        <v>90</v>
      </c>
      <c r="D227" s="69" t="s">
        <v>90</v>
      </c>
      <c r="E227" s="70" t="s">
        <v>88</v>
      </c>
      <c r="F227" s="71" t="s">
        <v>89</v>
      </c>
      <c r="G227" s="72"/>
      <c r="H227" s="73" t="s">
        <v>250</v>
      </c>
      <c r="I227" s="44"/>
      <c r="J227" s="314"/>
      <c r="K227" s="314"/>
    </row>
    <row r="228" spans="1:11" s="74" customFormat="1" ht="15.75" thickBot="1">
      <c r="A228" s="151"/>
      <c r="B228" s="76"/>
      <c r="C228" s="77" t="s">
        <v>131</v>
      </c>
      <c r="D228" s="77" t="s">
        <v>87</v>
      </c>
      <c r="E228" s="78" t="s">
        <v>243</v>
      </c>
      <c r="F228" s="79" t="s">
        <v>243</v>
      </c>
      <c r="G228" s="72"/>
      <c r="H228" s="80" t="s">
        <v>244</v>
      </c>
      <c r="J228" s="314"/>
      <c r="K228" s="314"/>
    </row>
    <row r="229" spans="1:11" ht="15">
      <c r="A229" s="161"/>
      <c r="B229" s="116"/>
      <c r="C229" s="176"/>
      <c r="D229" s="69" t="s">
        <v>93</v>
      </c>
      <c r="E229" s="69" t="s">
        <v>93</v>
      </c>
      <c r="F229" s="150" t="s">
        <v>93</v>
      </c>
      <c r="G229" s="118"/>
      <c r="H229" s="73" t="s">
        <v>93</v>
      </c>
      <c r="I229" s="44"/>
      <c r="J229" s="314"/>
      <c r="K229" s="314"/>
    </row>
    <row r="230" spans="1:11" ht="15">
      <c r="A230" s="161"/>
      <c r="B230" s="152" t="s">
        <v>169</v>
      </c>
      <c r="C230" s="95"/>
      <c r="D230" s="95"/>
      <c r="E230" s="95"/>
      <c r="F230" s="98"/>
      <c r="G230" s="99"/>
      <c r="H230" s="113"/>
      <c r="I230" s="44"/>
      <c r="J230" s="314"/>
      <c r="K230" s="314"/>
    </row>
    <row r="231" spans="1:11" ht="15">
      <c r="A231" s="161"/>
      <c r="B231" s="97"/>
      <c r="C231" s="95"/>
      <c r="D231" s="95"/>
      <c r="E231" s="95"/>
      <c r="F231" s="98"/>
      <c r="G231" s="99"/>
      <c r="H231" s="113"/>
      <c r="I231" s="44"/>
      <c r="J231" s="314"/>
      <c r="K231" s="314"/>
    </row>
    <row r="232" spans="1:11" ht="15">
      <c r="A232" s="86">
        <v>15</v>
      </c>
      <c r="B232" s="97" t="s">
        <v>149</v>
      </c>
      <c r="C232" s="95">
        <v>445384</v>
      </c>
      <c r="D232" s="89">
        <v>447547</v>
      </c>
      <c r="E232" s="89">
        <v>488240</v>
      </c>
      <c r="F232" s="110">
        <v>472590</v>
      </c>
      <c r="G232" s="105"/>
      <c r="H232" s="92">
        <v>511520</v>
      </c>
      <c r="I232" s="44"/>
      <c r="J232" s="314" t="str">
        <f aca="true" t="shared" si="16" ref="J232:J238">IF(OR(F232-E232&gt;5000,F232-E232&lt;-5000),"Explain","OK")</f>
        <v>Explain</v>
      </c>
      <c r="K232" s="314" t="str">
        <f aca="true" t="shared" si="17" ref="K232:K238">IF(OR(H232-F232&gt;5000,H232-F232&lt;-5000),"Explain","OK")</f>
        <v>Explain</v>
      </c>
    </row>
    <row r="233" spans="1:11" ht="15" hidden="1">
      <c r="A233" s="161"/>
      <c r="B233" s="97" t="s">
        <v>150</v>
      </c>
      <c r="C233" s="95">
        <v>0</v>
      </c>
      <c r="D233" s="89">
        <v>66</v>
      </c>
      <c r="E233" s="89">
        <v>0</v>
      </c>
      <c r="F233" s="110">
        <v>0</v>
      </c>
      <c r="G233" s="105"/>
      <c r="H233" s="92">
        <v>0</v>
      </c>
      <c r="I233" s="44"/>
      <c r="J233" s="314" t="str">
        <f t="shared" si="16"/>
        <v>OK</v>
      </c>
      <c r="K233" s="314" t="str">
        <f t="shared" si="17"/>
        <v>OK</v>
      </c>
    </row>
    <row r="234" spans="1:11" ht="15">
      <c r="A234" s="86"/>
      <c r="B234" s="97" t="s">
        <v>151</v>
      </c>
      <c r="C234" s="95">
        <v>166067</v>
      </c>
      <c r="D234" s="89">
        <v>147998</v>
      </c>
      <c r="E234" s="89">
        <v>205030</v>
      </c>
      <c r="F234" s="110">
        <v>210030</v>
      </c>
      <c r="G234" s="105"/>
      <c r="H234" s="92">
        <v>205030</v>
      </c>
      <c r="I234" s="44"/>
      <c r="J234" s="314" t="str">
        <f t="shared" si="16"/>
        <v>OK</v>
      </c>
      <c r="K234" s="314" t="str">
        <f t="shared" si="17"/>
        <v>OK</v>
      </c>
    </row>
    <row r="235" spans="1:11" ht="15">
      <c r="A235" s="86">
        <v>16</v>
      </c>
      <c r="B235" s="97" t="s">
        <v>132</v>
      </c>
      <c r="C235" s="95">
        <v>34052</v>
      </c>
      <c r="D235" s="89">
        <v>61065</v>
      </c>
      <c r="E235" s="89">
        <v>67900</v>
      </c>
      <c r="F235" s="110">
        <v>45930</v>
      </c>
      <c r="G235" s="105"/>
      <c r="H235" s="92">
        <v>67820</v>
      </c>
      <c r="I235" s="44"/>
      <c r="J235" s="314" t="str">
        <f t="shared" si="16"/>
        <v>Explain</v>
      </c>
      <c r="K235" s="314" t="str">
        <f t="shared" si="17"/>
        <v>Explain</v>
      </c>
    </row>
    <row r="236" spans="1:11" s="74" customFormat="1" ht="15" hidden="1">
      <c r="A236" s="86"/>
      <c r="B236" s="97" t="s">
        <v>133</v>
      </c>
      <c r="C236" s="95">
        <v>3228</v>
      </c>
      <c r="D236" s="89">
        <v>6850</v>
      </c>
      <c r="E236" s="89">
        <v>0</v>
      </c>
      <c r="F236" s="110">
        <v>0</v>
      </c>
      <c r="G236" s="105"/>
      <c r="H236" s="92">
        <v>0</v>
      </c>
      <c r="J236" s="314" t="str">
        <f t="shared" si="16"/>
        <v>OK</v>
      </c>
      <c r="K236" s="314" t="str">
        <f t="shared" si="17"/>
        <v>OK</v>
      </c>
    </row>
    <row r="237" spans="1:11" s="74" customFormat="1" ht="15">
      <c r="A237" s="86"/>
      <c r="B237" s="97" t="s">
        <v>134</v>
      </c>
      <c r="C237" s="95">
        <v>114205</v>
      </c>
      <c r="D237" s="89">
        <v>93353</v>
      </c>
      <c r="E237" s="89">
        <v>96600</v>
      </c>
      <c r="F237" s="110">
        <v>92400</v>
      </c>
      <c r="G237" s="105"/>
      <c r="H237" s="92">
        <v>96600</v>
      </c>
      <c r="J237" s="314" t="str">
        <f t="shared" si="16"/>
        <v>OK</v>
      </c>
      <c r="K237" s="314" t="str">
        <f t="shared" si="17"/>
        <v>OK</v>
      </c>
    </row>
    <row r="238" spans="1:11" s="74" customFormat="1" ht="15">
      <c r="A238" s="86"/>
      <c r="B238" s="97" t="s">
        <v>135</v>
      </c>
      <c r="C238" s="95">
        <v>1519</v>
      </c>
      <c r="D238" s="89">
        <v>10617</v>
      </c>
      <c r="E238" s="89">
        <v>2400</v>
      </c>
      <c r="F238" s="110">
        <v>2400</v>
      </c>
      <c r="G238" s="105"/>
      <c r="H238" s="92">
        <v>2400</v>
      </c>
      <c r="J238" s="314" t="str">
        <f t="shared" si="16"/>
        <v>OK</v>
      </c>
      <c r="K238" s="314" t="str">
        <f t="shared" si="17"/>
        <v>OK</v>
      </c>
    </row>
    <row r="239" spans="1:11" s="74" customFormat="1" ht="15">
      <c r="A239" s="161"/>
      <c r="B239" s="102" t="s">
        <v>157</v>
      </c>
      <c r="C239" s="112">
        <f>SUM(C232:C238)</f>
        <v>764455</v>
      </c>
      <c r="D239" s="112">
        <f>SUM(D232:D238)</f>
        <v>767496</v>
      </c>
      <c r="E239" s="112">
        <f>SUM(E232:E238)</f>
        <v>860170</v>
      </c>
      <c r="F239" s="123">
        <f>SUM(F232:F238)</f>
        <v>823350</v>
      </c>
      <c r="G239" s="105"/>
      <c r="H239" s="124">
        <f>SUM(H232:H238)</f>
        <v>883370</v>
      </c>
      <c r="J239" s="314"/>
      <c r="K239" s="314"/>
    </row>
    <row r="240" spans="1:11" s="74" customFormat="1" ht="3" customHeight="1">
      <c r="A240" s="161"/>
      <c r="B240" s="97"/>
      <c r="C240" s="95"/>
      <c r="D240" s="95"/>
      <c r="E240" s="95"/>
      <c r="F240" s="107"/>
      <c r="G240" s="105"/>
      <c r="H240" s="113"/>
      <c r="J240" s="314"/>
      <c r="K240" s="314"/>
    </row>
    <row r="241" spans="1:11" ht="15">
      <c r="A241" s="161"/>
      <c r="B241" s="97" t="s">
        <v>170</v>
      </c>
      <c r="C241" s="95">
        <v>129678</v>
      </c>
      <c r="D241" s="89">
        <v>143880</v>
      </c>
      <c r="E241" s="89">
        <v>142000</v>
      </c>
      <c r="F241" s="110">
        <v>142000</v>
      </c>
      <c r="G241" s="105"/>
      <c r="H241" s="92">
        <v>142000</v>
      </c>
      <c r="I241" s="44"/>
      <c r="J241" s="314" t="str">
        <f>IF(OR(F241-E241&gt;5000,F241-E241&lt;-5000),"Explain","OK")</f>
        <v>OK</v>
      </c>
      <c r="K241" s="314" t="str">
        <f>IF(OR(H241-F241&gt;5000,H241-F241&lt;-5000),"Explain","OK")</f>
        <v>OK</v>
      </c>
    </row>
    <row r="242" spans="1:11" ht="15">
      <c r="A242" s="161"/>
      <c r="B242" s="102" t="s">
        <v>155</v>
      </c>
      <c r="C242" s="112">
        <f>SUM(C241:C241)</f>
        <v>129678</v>
      </c>
      <c r="D242" s="112">
        <f>SUM(D241:D241)</f>
        <v>143880</v>
      </c>
      <c r="E242" s="112">
        <f>SUM(E241:E241)</f>
        <v>142000</v>
      </c>
      <c r="F242" s="123">
        <f>SUM(F241:F241)</f>
        <v>142000</v>
      </c>
      <c r="G242" s="105"/>
      <c r="H242" s="124">
        <f>SUM(H241:H241)</f>
        <v>142000</v>
      </c>
      <c r="I242" s="44"/>
      <c r="J242" s="314"/>
      <c r="K242" s="314"/>
    </row>
    <row r="243" spans="1:11" ht="15">
      <c r="A243" s="161"/>
      <c r="B243" s="97"/>
      <c r="C243" s="95"/>
      <c r="D243" s="95"/>
      <c r="E243" s="95"/>
      <c r="F243" s="98"/>
      <c r="G243" s="99"/>
      <c r="H243" s="113"/>
      <c r="I243" s="44"/>
      <c r="J243" s="314"/>
      <c r="K243" s="314"/>
    </row>
    <row r="244" spans="1:11" ht="15">
      <c r="A244" s="162"/>
      <c r="B244" s="102" t="s">
        <v>156</v>
      </c>
      <c r="C244" s="103">
        <f>SUM(C239-C242)</f>
        <v>634777</v>
      </c>
      <c r="D244" s="103">
        <f>SUM(D239-D242)</f>
        <v>623616</v>
      </c>
      <c r="E244" s="103">
        <f>SUM(E239-E242)</f>
        <v>718170</v>
      </c>
      <c r="F244" s="114">
        <f>SUM(F239-F242)</f>
        <v>681350</v>
      </c>
      <c r="G244" s="99"/>
      <c r="H244" s="115">
        <f>SUM(H239-H242)</f>
        <v>741370</v>
      </c>
      <c r="I244" s="44"/>
      <c r="J244" s="314"/>
      <c r="K244" s="314"/>
    </row>
    <row r="245" spans="1:11" ht="3.75" customHeight="1" thickBot="1">
      <c r="A245" s="151"/>
      <c r="B245" s="167"/>
      <c r="C245" s="130"/>
      <c r="D245" s="130"/>
      <c r="E245" s="130"/>
      <c r="F245" s="181"/>
      <c r="G245" s="99"/>
      <c r="H245" s="182"/>
      <c r="I245" s="44"/>
      <c r="J245" s="314"/>
      <c r="K245" s="314"/>
    </row>
    <row r="246" spans="1:11" ht="15.75" thickBot="1">
      <c r="A246" s="186"/>
      <c r="B246" s="197"/>
      <c r="C246" s="99"/>
      <c r="D246" s="99"/>
      <c r="E246" s="99"/>
      <c r="F246" s="99"/>
      <c r="G246" s="99"/>
      <c r="H246" s="135"/>
      <c r="I246" s="44"/>
      <c r="J246" s="314"/>
      <c r="K246" s="314"/>
    </row>
    <row r="247" spans="1:11" s="202" customFormat="1" ht="15">
      <c r="A247" s="136" t="s">
        <v>158</v>
      </c>
      <c r="B247" s="184"/>
      <c r="C247" s="138"/>
      <c r="D247" s="138"/>
      <c r="E247" s="138"/>
      <c r="F247" s="138"/>
      <c r="G247" s="138"/>
      <c r="H247" s="140"/>
      <c r="J247" s="316"/>
      <c r="K247" s="316"/>
    </row>
    <row r="248" spans="1:11" s="202" customFormat="1" ht="36" customHeight="1">
      <c r="A248" s="141">
        <f>A232</f>
        <v>15</v>
      </c>
      <c r="B248" s="345" t="s">
        <v>271</v>
      </c>
      <c r="C248" s="345"/>
      <c r="D248" s="345"/>
      <c r="E248" s="345"/>
      <c r="F248" s="345"/>
      <c r="G248" s="345"/>
      <c r="H248" s="346"/>
      <c r="J248" s="316"/>
      <c r="K248" s="316"/>
    </row>
    <row r="249" spans="1:11" s="202" customFormat="1" ht="27.75" customHeight="1">
      <c r="A249" s="141">
        <f>A235</f>
        <v>16</v>
      </c>
      <c r="B249" s="345" t="s">
        <v>272</v>
      </c>
      <c r="C249" s="345"/>
      <c r="D249" s="345"/>
      <c r="E249" s="345"/>
      <c r="F249" s="345"/>
      <c r="G249" s="345"/>
      <c r="H249" s="346"/>
      <c r="J249" s="316"/>
      <c r="K249" s="316"/>
    </row>
    <row r="250" spans="1:11" s="202" customFormat="1" ht="6.75" customHeight="1" thickBot="1">
      <c r="A250" s="172"/>
      <c r="B250" s="284"/>
      <c r="C250" s="284"/>
      <c r="D250" s="284"/>
      <c r="E250" s="284"/>
      <c r="F250" s="284"/>
      <c r="G250" s="284"/>
      <c r="H250" s="285"/>
      <c r="J250" s="316"/>
      <c r="K250" s="316"/>
    </row>
    <row r="251" spans="1:11" s="202" customFormat="1" ht="21.75" customHeight="1">
      <c r="A251" s="173"/>
      <c r="B251" s="142"/>
      <c r="C251" s="142"/>
      <c r="D251" s="142"/>
      <c r="E251" s="142"/>
      <c r="F251" s="142"/>
      <c r="G251" s="142"/>
      <c r="H251" s="142"/>
      <c r="J251" s="316"/>
      <c r="K251" s="316"/>
    </row>
    <row r="252" spans="1:11" s="180" customFormat="1" ht="4.5" customHeight="1">
      <c r="A252" s="175"/>
      <c r="B252" s="204"/>
      <c r="C252" s="99"/>
      <c r="D252" s="99"/>
      <c r="E252" s="99"/>
      <c r="F252" s="135"/>
      <c r="G252" s="135"/>
      <c r="H252" s="135"/>
      <c r="J252" s="316"/>
      <c r="K252" s="316"/>
    </row>
    <row r="253" spans="1:11" s="74" customFormat="1" ht="18">
      <c r="A253" s="198" t="s">
        <v>112</v>
      </c>
      <c r="B253" s="187"/>
      <c r="C253" s="99"/>
      <c r="D253" s="99"/>
      <c r="E253" s="99"/>
      <c r="F253" s="99"/>
      <c r="G253" s="99"/>
      <c r="H253" s="135"/>
      <c r="J253" s="314"/>
      <c r="K253" s="314"/>
    </row>
    <row r="254" spans="1:11" s="74" customFormat="1" ht="15.75" thickBot="1">
      <c r="A254" s="186"/>
      <c r="B254" s="197"/>
      <c r="C254" s="99"/>
      <c r="D254" s="99"/>
      <c r="E254" s="99"/>
      <c r="F254" s="99"/>
      <c r="G254" s="99"/>
      <c r="H254" s="135"/>
      <c r="J254" s="314"/>
      <c r="K254" s="314"/>
    </row>
    <row r="255" spans="1:11" s="202" customFormat="1" ht="15">
      <c r="A255" s="148" t="s">
        <v>130</v>
      </c>
      <c r="B255" s="149"/>
      <c r="C255" s="69" t="s">
        <v>90</v>
      </c>
      <c r="D255" s="69" t="s">
        <v>90</v>
      </c>
      <c r="E255" s="70" t="s">
        <v>88</v>
      </c>
      <c r="F255" s="71" t="s">
        <v>89</v>
      </c>
      <c r="G255" s="72"/>
      <c r="H255" s="73" t="s">
        <v>250</v>
      </c>
      <c r="J255" s="314"/>
      <c r="K255" s="314"/>
    </row>
    <row r="256" spans="1:11" ht="15.75" thickBot="1">
      <c r="A256" s="151"/>
      <c r="B256" s="76"/>
      <c r="C256" s="77" t="s">
        <v>131</v>
      </c>
      <c r="D256" s="77" t="s">
        <v>87</v>
      </c>
      <c r="E256" s="78" t="s">
        <v>243</v>
      </c>
      <c r="F256" s="79" t="s">
        <v>243</v>
      </c>
      <c r="G256" s="72"/>
      <c r="H256" s="80" t="s">
        <v>244</v>
      </c>
      <c r="I256" s="44"/>
      <c r="J256" s="314"/>
      <c r="K256" s="314"/>
    </row>
    <row r="257" spans="1:11" ht="15">
      <c r="A257" s="161"/>
      <c r="B257" s="149"/>
      <c r="C257" s="69" t="s">
        <v>93</v>
      </c>
      <c r="D257" s="69" t="s">
        <v>93</v>
      </c>
      <c r="E257" s="69" t="s">
        <v>93</v>
      </c>
      <c r="F257" s="150" t="s">
        <v>93</v>
      </c>
      <c r="G257" s="118"/>
      <c r="H257" s="73" t="s">
        <v>93</v>
      </c>
      <c r="I257" s="44"/>
      <c r="J257" s="314"/>
      <c r="K257" s="314"/>
    </row>
    <row r="258" spans="1:11" ht="15">
      <c r="A258" s="161"/>
      <c r="B258" s="152" t="s">
        <v>171</v>
      </c>
      <c r="C258" s="95"/>
      <c r="D258" s="95"/>
      <c r="E258" s="95"/>
      <c r="F258" s="98"/>
      <c r="G258" s="99"/>
      <c r="H258" s="113"/>
      <c r="I258" s="44"/>
      <c r="J258" s="314"/>
      <c r="K258" s="314"/>
    </row>
    <row r="259" spans="1:11" ht="15">
      <c r="A259" s="161"/>
      <c r="B259" s="152" t="s">
        <v>172</v>
      </c>
      <c r="C259" s="95"/>
      <c r="D259" s="95"/>
      <c r="E259" s="95"/>
      <c r="F259" s="98"/>
      <c r="G259" s="99"/>
      <c r="H259" s="113"/>
      <c r="I259" s="44"/>
      <c r="J259" s="314"/>
      <c r="K259" s="314"/>
    </row>
    <row r="260" spans="1:11" ht="15">
      <c r="A260" s="86"/>
      <c r="B260" s="97" t="s">
        <v>149</v>
      </c>
      <c r="C260" s="95">
        <v>85346</v>
      </c>
      <c r="D260" s="89">
        <v>82289</v>
      </c>
      <c r="E260" s="89">
        <v>82880</v>
      </c>
      <c r="F260" s="110">
        <v>85890</v>
      </c>
      <c r="G260" s="105"/>
      <c r="H260" s="92">
        <v>86590</v>
      </c>
      <c r="I260" s="44"/>
      <c r="J260" s="314" t="str">
        <f>IF(OR(F260-E260&gt;5000,F260-E260&lt;-5000),"Explain","OK")</f>
        <v>OK</v>
      </c>
      <c r="K260" s="314" t="str">
        <f>IF(OR(H260-F260&gt;5000,H260-F260&lt;-5000),"Explain","OK")</f>
        <v>OK</v>
      </c>
    </row>
    <row r="261" spans="1:11" ht="15">
      <c r="A261" s="86"/>
      <c r="B261" s="97" t="s">
        <v>151</v>
      </c>
      <c r="C261" s="95">
        <v>2501</v>
      </c>
      <c r="D261" s="89">
        <v>3217</v>
      </c>
      <c r="E261" s="89">
        <v>4350</v>
      </c>
      <c r="F261" s="110">
        <v>4350</v>
      </c>
      <c r="G261" s="105"/>
      <c r="H261" s="92">
        <v>4350</v>
      </c>
      <c r="I261" s="44"/>
      <c r="J261" s="314" t="str">
        <f>IF(OR(F261-E261&gt;5000,F261-E261&lt;-5000),"Explain","OK")</f>
        <v>OK</v>
      </c>
      <c r="K261" s="314" t="str">
        <f>IF(OR(H261-F261&gt;5000,H261-F261&lt;-5000),"Explain","OK")</f>
        <v>OK</v>
      </c>
    </row>
    <row r="262" spans="1:11" s="74" customFormat="1" ht="15">
      <c r="A262" s="86">
        <v>17</v>
      </c>
      <c r="B262" s="97" t="s">
        <v>132</v>
      </c>
      <c r="C262" s="95">
        <v>60977</v>
      </c>
      <c r="D262" s="89">
        <v>72394</v>
      </c>
      <c r="E262" s="89">
        <v>70390</v>
      </c>
      <c r="F262" s="110">
        <v>70520</v>
      </c>
      <c r="G262" s="105"/>
      <c r="H262" s="92">
        <v>62300</v>
      </c>
      <c r="J262" s="314" t="str">
        <f>IF(OR(F262-E262&gt;5000,F262-E262&lt;-5000),"Explain","OK")</f>
        <v>OK</v>
      </c>
      <c r="K262" s="314" t="str">
        <f>IF(OR(H262-F262&gt;5000,H262-F262&lt;-5000),"Explain","OK")</f>
        <v>Explain</v>
      </c>
    </row>
    <row r="263" spans="1:11" ht="15">
      <c r="A263" s="86"/>
      <c r="B263" s="97" t="s">
        <v>134</v>
      </c>
      <c r="C263" s="95">
        <v>30768</v>
      </c>
      <c r="D263" s="89">
        <v>34081</v>
      </c>
      <c r="E263" s="89">
        <v>35300</v>
      </c>
      <c r="F263" s="110">
        <v>30700</v>
      </c>
      <c r="G263" s="105"/>
      <c r="H263" s="92">
        <v>32800</v>
      </c>
      <c r="I263" s="44"/>
      <c r="J263" s="314" t="str">
        <f>IF(OR(F263-E263&gt;5000,F263-E263&lt;-5000),"Explain","OK")</f>
        <v>OK</v>
      </c>
      <c r="K263" s="314" t="str">
        <f>IF(OR(H263-F263&gt;5000,H263-F263&lt;-5000),"Explain","OK")</f>
        <v>OK</v>
      </c>
    </row>
    <row r="264" spans="1:11" ht="15">
      <c r="A264" s="161"/>
      <c r="B264" s="102" t="s">
        <v>157</v>
      </c>
      <c r="C264" s="112">
        <f>SUM(C260:C263)</f>
        <v>179592</v>
      </c>
      <c r="D264" s="112">
        <f>SUM(D260:D263)</f>
        <v>191981</v>
      </c>
      <c r="E264" s="112">
        <f>SUM(E260:E263)</f>
        <v>192920</v>
      </c>
      <c r="F264" s="123">
        <f>SUM(F260:F263)</f>
        <v>191460</v>
      </c>
      <c r="G264" s="105"/>
      <c r="H264" s="124">
        <f>SUM(H260:H263)</f>
        <v>186040</v>
      </c>
      <c r="I264" s="44"/>
      <c r="J264" s="314"/>
      <c r="K264" s="314"/>
    </row>
    <row r="265" spans="1:11" s="74" customFormat="1" ht="2.25" customHeight="1">
      <c r="A265" s="161"/>
      <c r="B265" s="97"/>
      <c r="C265" s="95"/>
      <c r="D265" s="95"/>
      <c r="E265" s="95"/>
      <c r="F265" s="107"/>
      <c r="G265" s="105"/>
      <c r="H265" s="113"/>
      <c r="J265" s="314"/>
      <c r="K265" s="314"/>
    </row>
    <row r="266" spans="1:11" ht="15">
      <c r="A266" s="86"/>
      <c r="B266" s="97" t="s">
        <v>153</v>
      </c>
      <c r="C266" s="95">
        <v>132879</v>
      </c>
      <c r="D266" s="89">
        <v>145185</v>
      </c>
      <c r="E266" s="89">
        <v>165000</v>
      </c>
      <c r="F266" s="110">
        <v>165000</v>
      </c>
      <c r="G266" s="105"/>
      <c r="H266" s="92">
        <v>165000</v>
      </c>
      <c r="I266" s="44"/>
      <c r="J266" s="314" t="str">
        <f>IF(OR(F266-E266&gt;5000,F266-E266&lt;-5000),"Explain","OK")</f>
        <v>OK</v>
      </c>
      <c r="K266" s="314" t="str">
        <f>IF(OR(H266-F266&gt;5000,H266-F266&lt;-5000),"Explain","OK")</f>
        <v>OK</v>
      </c>
    </row>
    <row r="267" spans="1:11" ht="15">
      <c r="A267" s="161"/>
      <c r="B267" s="102" t="s">
        <v>155</v>
      </c>
      <c r="C267" s="112">
        <f>SUM(C266:C266)</f>
        <v>132879</v>
      </c>
      <c r="D267" s="112">
        <f>SUM(D266:D266)</f>
        <v>145185</v>
      </c>
      <c r="E267" s="112">
        <f>SUM(E266:E266)</f>
        <v>165000</v>
      </c>
      <c r="F267" s="126">
        <f>SUM(F266:F266)</f>
        <v>165000</v>
      </c>
      <c r="G267" s="99"/>
      <c r="H267" s="124">
        <f>SUM(H266:H266)</f>
        <v>165000</v>
      </c>
      <c r="I267" s="44"/>
      <c r="J267" s="314"/>
      <c r="K267" s="314"/>
    </row>
    <row r="268" spans="1:11" ht="15">
      <c r="A268" s="161"/>
      <c r="B268" s="97"/>
      <c r="C268" s="95"/>
      <c r="D268" s="95"/>
      <c r="E268" s="95"/>
      <c r="F268" s="98"/>
      <c r="G268" s="99"/>
      <c r="H268" s="113"/>
      <c r="I268" s="44"/>
      <c r="J268" s="314"/>
      <c r="K268" s="314"/>
    </row>
    <row r="269" spans="1:11" ht="15">
      <c r="A269" s="162"/>
      <c r="B269" s="102" t="s">
        <v>156</v>
      </c>
      <c r="C269" s="103">
        <f>SUM(C264-C267)</f>
        <v>46713</v>
      </c>
      <c r="D269" s="103">
        <f>SUM(D264-D267)</f>
        <v>46796</v>
      </c>
      <c r="E269" s="103">
        <f>SUM(E264-E267)</f>
        <v>27920</v>
      </c>
      <c r="F269" s="114">
        <f>SUM(F264-F267)</f>
        <v>26460</v>
      </c>
      <c r="G269" s="99"/>
      <c r="H269" s="115">
        <f>SUM(H264-H267)</f>
        <v>21040</v>
      </c>
      <c r="I269" s="44"/>
      <c r="J269" s="314"/>
      <c r="K269" s="314"/>
    </row>
    <row r="270" spans="1:11" ht="15">
      <c r="A270" s="161"/>
      <c r="B270" s="102"/>
      <c r="C270" s="95"/>
      <c r="D270" s="95"/>
      <c r="E270" s="95"/>
      <c r="F270" s="98"/>
      <c r="G270" s="99"/>
      <c r="H270" s="113"/>
      <c r="I270" s="44"/>
      <c r="J270" s="314"/>
      <c r="K270" s="314"/>
    </row>
    <row r="271" spans="1:11" ht="15">
      <c r="A271" s="161"/>
      <c r="B271" s="152" t="s">
        <v>115</v>
      </c>
      <c r="C271" s="95"/>
      <c r="D271" s="95"/>
      <c r="E271" s="95"/>
      <c r="F271" s="98"/>
      <c r="G271" s="99"/>
      <c r="H271" s="113"/>
      <c r="I271" s="44"/>
      <c r="J271" s="314"/>
      <c r="K271" s="314"/>
    </row>
    <row r="272" spans="1:11" ht="15" hidden="1">
      <c r="A272" s="86"/>
      <c r="B272" s="97" t="s">
        <v>149</v>
      </c>
      <c r="C272" s="95">
        <v>9784</v>
      </c>
      <c r="D272" s="89">
        <v>2970</v>
      </c>
      <c r="E272" s="89">
        <f>SUMIF('[3]Detailed Services'!$P:$P,"C004___1",'[3]Detailed Services'!T:T)</f>
        <v>0</v>
      </c>
      <c r="F272" s="110">
        <f>SUMIF('[3]Detailed Services'!$P:$P,"C004___1",'[3]Detailed Services'!U:U)</f>
        <v>0</v>
      </c>
      <c r="G272" s="105"/>
      <c r="H272" s="92">
        <f>SUMIF('[3]Detailed Services'!$P:$P,"C004___1",'[3]Detailed Services'!W:W)</f>
        <v>0</v>
      </c>
      <c r="I272" s="44"/>
      <c r="J272" s="314" t="str">
        <f>IF(OR(F272-E272&gt;4999,F272-E272&lt;-4999),"Explain","OK")</f>
        <v>OK</v>
      </c>
      <c r="K272" s="314" t="str">
        <f>IF(OR(H272-F272&gt;4999,H272-F272&lt;-4999),"Explain","OK")</f>
        <v>OK</v>
      </c>
    </row>
    <row r="273" spans="1:11" ht="15">
      <c r="A273" s="86">
        <v>18</v>
      </c>
      <c r="B273" s="97" t="s">
        <v>150</v>
      </c>
      <c r="C273" s="95">
        <v>30026</v>
      </c>
      <c r="D273" s="89">
        <v>79167</v>
      </c>
      <c r="E273" s="89">
        <v>273350</v>
      </c>
      <c r="F273" s="110">
        <v>20950</v>
      </c>
      <c r="G273" s="105"/>
      <c r="H273" s="92">
        <v>21980</v>
      </c>
      <c r="I273" s="44"/>
      <c r="J273" s="314" t="str">
        <f aca="true" t="shared" si="18" ref="J273:J278">IF(OR(F273-E273&gt;5000,F273-E273&lt;-5000),"Explain","OK")</f>
        <v>Explain</v>
      </c>
      <c r="K273" s="314" t="str">
        <f aca="true" t="shared" si="19" ref="K273:K278">IF(OR(H273-F273&gt;5000,H273-F273&lt;-5000),"Explain","OK")</f>
        <v>OK</v>
      </c>
    </row>
    <row r="274" spans="1:11" ht="15">
      <c r="A274" s="161"/>
      <c r="B274" s="97" t="s">
        <v>151</v>
      </c>
      <c r="C274" s="95">
        <v>269</v>
      </c>
      <c r="D274" s="89">
        <v>45</v>
      </c>
      <c r="E274" s="89">
        <v>0</v>
      </c>
      <c r="F274" s="110">
        <v>0</v>
      </c>
      <c r="G274" s="125"/>
      <c r="H274" s="92">
        <v>0</v>
      </c>
      <c r="I274" s="44"/>
      <c r="J274" s="314" t="str">
        <f t="shared" si="18"/>
        <v>OK</v>
      </c>
      <c r="K274" s="314" t="str">
        <f t="shared" si="19"/>
        <v>OK</v>
      </c>
    </row>
    <row r="275" spans="1:11" ht="15">
      <c r="A275" s="86"/>
      <c r="B275" s="97" t="s">
        <v>132</v>
      </c>
      <c r="C275" s="95">
        <v>125868</v>
      </c>
      <c r="D275" s="89">
        <v>82119</v>
      </c>
      <c r="E275" s="89">
        <v>2740</v>
      </c>
      <c r="F275" s="110">
        <v>2740</v>
      </c>
      <c r="G275" s="105"/>
      <c r="H275" s="92">
        <v>2740</v>
      </c>
      <c r="I275" s="44"/>
      <c r="J275" s="314" t="str">
        <f t="shared" si="18"/>
        <v>OK</v>
      </c>
      <c r="K275" s="314" t="str">
        <f t="shared" si="19"/>
        <v>OK</v>
      </c>
    </row>
    <row r="276" spans="1:11" ht="15">
      <c r="A276" s="86"/>
      <c r="B276" s="97" t="s">
        <v>133</v>
      </c>
      <c r="C276" s="95">
        <v>32004</v>
      </c>
      <c r="D276" s="89">
        <v>32900</v>
      </c>
      <c r="E276" s="89">
        <v>51820</v>
      </c>
      <c r="F276" s="110">
        <v>51820</v>
      </c>
      <c r="G276" s="105"/>
      <c r="H276" s="92">
        <v>51820</v>
      </c>
      <c r="I276" s="44"/>
      <c r="J276" s="314" t="str">
        <f t="shared" si="18"/>
        <v>OK</v>
      </c>
      <c r="K276" s="314" t="str">
        <f t="shared" si="19"/>
        <v>OK</v>
      </c>
    </row>
    <row r="277" spans="1:11" s="74" customFormat="1" ht="15">
      <c r="A277" s="86"/>
      <c r="B277" s="97" t="s">
        <v>134</v>
      </c>
      <c r="C277" s="95">
        <v>12286</v>
      </c>
      <c r="D277" s="89">
        <v>14060</v>
      </c>
      <c r="E277" s="89">
        <v>14400</v>
      </c>
      <c r="F277" s="110">
        <v>12100</v>
      </c>
      <c r="G277" s="105"/>
      <c r="H277" s="92">
        <v>13400</v>
      </c>
      <c r="J277" s="314" t="str">
        <f t="shared" si="18"/>
        <v>OK</v>
      </c>
      <c r="K277" s="314" t="str">
        <f t="shared" si="19"/>
        <v>OK</v>
      </c>
    </row>
    <row r="278" spans="1:11" ht="15">
      <c r="A278" s="86"/>
      <c r="B278" s="97" t="s">
        <v>135</v>
      </c>
      <c r="C278" s="95">
        <v>11270</v>
      </c>
      <c r="D278" s="89">
        <v>11273</v>
      </c>
      <c r="E278" s="89">
        <v>9100</v>
      </c>
      <c r="F278" s="110">
        <v>9100</v>
      </c>
      <c r="G278" s="105"/>
      <c r="H278" s="92">
        <v>9100</v>
      </c>
      <c r="I278" s="44"/>
      <c r="J278" s="314" t="str">
        <f t="shared" si="18"/>
        <v>OK</v>
      </c>
      <c r="K278" s="314" t="str">
        <f t="shared" si="19"/>
        <v>OK</v>
      </c>
    </row>
    <row r="279" spans="1:11" ht="15">
      <c r="A279" s="161"/>
      <c r="B279" s="102" t="s">
        <v>157</v>
      </c>
      <c r="C279" s="112">
        <f>SUM(C272:C278)</f>
        <v>221507</v>
      </c>
      <c r="D279" s="112">
        <f>SUM(D272:D278)</f>
        <v>222534</v>
      </c>
      <c r="E279" s="112">
        <f>SUM(E272:E278)</f>
        <v>351410</v>
      </c>
      <c r="F279" s="126">
        <f>SUM(F272:F278)</f>
        <v>96710</v>
      </c>
      <c r="G279" s="99"/>
      <c r="H279" s="124">
        <f>SUM(H272:H278)</f>
        <v>99040</v>
      </c>
      <c r="I279" s="44"/>
      <c r="J279" s="314"/>
      <c r="K279" s="314"/>
    </row>
    <row r="280" spans="1:11" s="74" customFormat="1" ht="3" customHeight="1">
      <c r="A280" s="161"/>
      <c r="B280" s="97"/>
      <c r="C280" s="95"/>
      <c r="D280" s="95"/>
      <c r="E280" s="95"/>
      <c r="F280" s="98"/>
      <c r="G280" s="99"/>
      <c r="H280" s="113"/>
      <c r="J280" s="314"/>
      <c r="K280" s="314"/>
    </row>
    <row r="281" spans="1:11" ht="15">
      <c r="A281" s="161"/>
      <c r="B281" s="97" t="s">
        <v>153</v>
      </c>
      <c r="C281" s="95">
        <v>2088</v>
      </c>
      <c r="D281" s="89">
        <v>1490</v>
      </c>
      <c r="E281" s="89">
        <v>1890</v>
      </c>
      <c r="F281" s="110">
        <v>1890</v>
      </c>
      <c r="G281" s="105"/>
      <c r="H281" s="92">
        <v>1890</v>
      </c>
      <c r="I281" s="44"/>
      <c r="J281" s="314" t="str">
        <f>IF(OR(F281-E281&gt;5000,F281-E281&lt;-5000),"Explain","OK")</f>
        <v>OK</v>
      </c>
      <c r="K281" s="314" t="str">
        <f>IF(OR(H281-F281&gt;5000,H281-F281&lt;-5000),"Explain","OK")</f>
        <v>OK</v>
      </c>
    </row>
    <row r="282" spans="1:11" ht="15">
      <c r="A282" s="161"/>
      <c r="B282" s="102" t="s">
        <v>155</v>
      </c>
      <c r="C282" s="112">
        <f>SUM(C281)</f>
        <v>2088</v>
      </c>
      <c r="D282" s="112">
        <f>SUM(D281)</f>
        <v>1490</v>
      </c>
      <c r="E282" s="112">
        <f>SUM(E281)</f>
        <v>1890</v>
      </c>
      <c r="F282" s="123">
        <f>SUM(F281)</f>
        <v>1890</v>
      </c>
      <c r="G282" s="105"/>
      <c r="H282" s="124">
        <f>SUM(H281)</f>
        <v>1890</v>
      </c>
      <c r="I282" s="44"/>
      <c r="J282" s="314"/>
      <c r="K282" s="314"/>
    </row>
    <row r="283" spans="1:11" ht="15">
      <c r="A283" s="161"/>
      <c r="B283" s="97"/>
      <c r="C283" s="95"/>
      <c r="D283" s="95"/>
      <c r="E283" s="95"/>
      <c r="F283" s="98"/>
      <c r="G283" s="99"/>
      <c r="H283" s="113"/>
      <c r="I283" s="44"/>
      <c r="J283" s="314"/>
      <c r="K283" s="314"/>
    </row>
    <row r="284" spans="1:11" ht="15">
      <c r="A284" s="162"/>
      <c r="B284" s="102" t="s">
        <v>156</v>
      </c>
      <c r="C284" s="103">
        <f>SUM(C279-C282)</f>
        <v>219419</v>
      </c>
      <c r="D284" s="103">
        <f>SUM(D279-D282)</f>
        <v>221044</v>
      </c>
      <c r="E284" s="103">
        <f>SUM(E279-E282)</f>
        <v>349520</v>
      </c>
      <c r="F284" s="114">
        <f>SUM(F279-F282)</f>
        <v>94820</v>
      </c>
      <c r="G284" s="99"/>
      <c r="H284" s="115">
        <f>SUM(H279-H282)</f>
        <v>97150</v>
      </c>
      <c r="I284" s="44"/>
      <c r="J284" s="314"/>
      <c r="K284" s="314"/>
    </row>
    <row r="285" spans="1:11" ht="15">
      <c r="A285" s="161"/>
      <c r="B285" s="102"/>
      <c r="C285" s="95"/>
      <c r="D285" s="95"/>
      <c r="E285" s="95"/>
      <c r="F285" s="98"/>
      <c r="G285" s="99"/>
      <c r="H285" s="113"/>
      <c r="I285" s="44"/>
      <c r="J285" s="314"/>
      <c r="K285" s="314"/>
    </row>
    <row r="286" spans="1:11" ht="15">
      <c r="A286" s="161"/>
      <c r="B286" s="152" t="s">
        <v>116</v>
      </c>
      <c r="C286" s="95"/>
      <c r="D286" s="95"/>
      <c r="E286" s="95"/>
      <c r="F286" s="98"/>
      <c r="G286" s="99"/>
      <c r="H286" s="113"/>
      <c r="I286" s="44"/>
      <c r="J286" s="314"/>
      <c r="K286" s="314"/>
    </row>
    <row r="287" spans="1:11" ht="15">
      <c r="A287" s="86">
        <v>19</v>
      </c>
      <c r="B287" s="97" t="s">
        <v>149</v>
      </c>
      <c r="C287" s="95">
        <v>96968</v>
      </c>
      <c r="D287" s="89">
        <v>150804</v>
      </c>
      <c r="E287" s="89">
        <v>168270</v>
      </c>
      <c r="F287" s="110">
        <v>159290</v>
      </c>
      <c r="G287" s="105"/>
      <c r="H287" s="92">
        <v>177490</v>
      </c>
      <c r="I287" s="44"/>
      <c r="J287" s="314" t="str">
        <f>IF(OR(F287-E287&gt;5000,F287-E287&lt;-5000),"Explain","OK")</f>
        <v>Explain</v>
      </c>
      <c r="K287" s="314" t="str">
        <f>IF(OR(H287-F287&gt;5000,H287-F287&lt;-5000),"Explain","OK")</f>
        <v>Explain</v>
      </c>
    </row>
    <row r="288" spans="1:11" ht="15" hidden="1">
      <c r="A288" s="161"/>
      <c r="B288" s="97" t="s">
        <v>150</v>
      </c>
      <c r="C288" s="95">
        <v>60</v>
      </c>
      <c r="D288" s="89">
        <v>62</v>
      </c>
      <c r="E288" s="89">
        <v>0</v>
      </c>
      <c r="F288" s="110">
        <v>0</v>
      </c>
      <c r="G288" s="125"/>
      <c r="H288" s="92">
        <v>0</v>
      </c>
      <c r="I288" s="44"/>
      <c r="J288" s="314" t="str">
        <f>IF(OR(F288-E288&gt;5000,F288-E288&lt;-5000),"Explain","OK")</f>
        <v>OK</v>
      </c>
      <c r="K288" s="314" t="str">
        <f>IF(OR(H288-F288&gt;5000,H288-F288&lt;-5000),"Explain","OK")</f>
        <v>OK</v>
      </c>
    </row>
    <row r="289" spans="1:11" ht="15">
      <c r="A289" s="86">
        <v>20</v>
      </c>
      <c r="B289" s="97" t="s">
        <v>151</v>
      </c>
      <c r="C289" s="95">
        <v>17496</v>
      </c>
      <c r="D289" s="89">
        <v>14421</v>
      </c>
      <c r="E289" s="89">
        <v>18600</v>
      </c>
      <c r="F289" s="110">
        <v>24600</v>
      </c>
      <c r="G289" s="105"/>
      <c r="H289" s="92">
        <v>18600</v>
      </c>
      <c r="I289" s="44"/>
      <c r="J289" s="314" t="str">
        <f>IF(OR(F289-E289&gt;5000,F289-E289&lt;-5000),"Explain","OK")</f>
        <v>Explain</v>
      </c>
      <c r="K289" s="314" t="str">
        <f>IF(OR(H289-F289&gt;5000,H289-F289&lt;-5000),"Explain","OK")</f>
        <v>Explain</v>
      </c>
    </row>
    <row r="290" spans="1:11" s="74" customFormat="1" ht="15">
      <c r="A290" s="86"/>
      <c r="B290" s="97" t="s">
        <v>132</v>
      </c>
      <c r="C290" s="95">
        <v>8816</v>
      </c>
      <c r="D290" s="89">
        <v>19057</v>
      </c>
      <c r="E290" s="89">
        <v>22320</v>
      </c>
      <c r="F290" s="110">
        <v>22520</v>
      </c>
      <c r="G290" s="105"/>
      <c r="H290" s="92">
        <v>22200</v>
      </c>
      <c r="J290" s="314" t="str">
        <f>IF(OR(F290-E290&gt;5000,F290-E290&lt;-5000),"Explain","OK")</f>
        <v>OK</v>
      </c>
      <c r="K290" s="314" t="str">
        <f>IF(OR(H290-F290&gt;5000,H290-F290&lt;-5000),"Explain","OK")</f>
        <v>OK</v>
      </c>
    </row>
    <row r="291" spans="1:11" ht="15">
      <c r="A291" s="86">
        <v>21</v>
      </c>
      <c r="B291" s="97" t="s">
        <v>134</v>
      </c>
      <c r="C291" s="95">
        <v>53869</v>
      </c>
      <c r="D291" s="89">
        <v>53443</v>
      </c>
      <c r="E291" s="89">
        <v>56000</v>
      </c>
      <c r="F291" s="110">
        <v>49000</v>
      </c>
      <c r="G291" s="105"/>
      <c r="H291" s="92">
        <v>52900</v>
      </c>
      <c r="I291" s="44"/>
      <c r="J291" s="314" t="str">
        <f>IF(OR(F291-E291&gt;5000,F291-E291&lt;-5000),"Explain","OK")</f>
        <v>Explain</v>
      </c>
      <c r="K291" s="314" t="str">
        <f>IF(OR(H291-F291&gt;5000,H291-F291&lt;-5000),"Explain","OK")</f>
        <v>OK</v>
      </c>
    </row>
    <row r="292" spans="1:11" ht="15">
      <c r="A292" s="161"/>
      <c r="B292" s="102" t="s">
        <v>157</v>
      </c>
      <c r="C292" s="112">
        <f>SUM(C287:C291)</f>
        <v>177209</v>
      </c>
      <c r="D292" s="112">
        <f>SUM(D287:D291)</f>
        <v>237787</v>
      </c>
      <c r="E292" s="112">
        <f>SUM(E287:E291)</f>
        <v>265190</v>
      </c>
      <c r="F292" s="123">
        <f>SUM(F287:F291)</f>
        <v>255410</v>
      </c>
      <c r="G292" s="105"/>
      <c r="H292" s="124">
        <f>SUM(H287:H291)</f>
        <v>271190</v>
      </c>
      <c r="I292" s="44"/>
      <c r="J292" s="314"/>
      <c r="K292" s="314"/>
    </row>
    <row r="293" spans="1:11" s="74" customFormat="1" ht="3" customHeight="1">
      <c r="A293" s="161"/>
      <c r="B293" s="97"/>
      <c r="C293" s="95"/>
      <c r="D293" s="95"/>
      <c r="E293" s="95"/>
      <c r="F293" s="107"/>
      <c r="G293" s="105"/>
      <c r="H293" s="113"/>
      <c r="J293" s="314"/>
      <c r="K293" s="314"/>
    </row>
    <row r="294" spans="1:11" ht="15">
      <c r="A294" s="86"/>
      <c r="B294" s="97" t="s">
        <v>153</v>
      </c>
      <c r="C294" s="95">
        <v>20804</v>
      </c>
      <c r="D294" s="89">
        <v>29171</v>
      </c>
      <c r="E294" s="89">
        <v>19000</v>
      </c>
      <c r="F294" s="110">
        <v>14000</v>
      </c>
      <c r="G294" s="105"/>
      <c r="H294" s="92">
        <v>15000</v>
      </c>
      <c r="I294" s="44"/>
      <c r="J294" s="314" t="str">
        <f>IF(OR(F294-E294&gt;5000,F294-E294&lt;-5000),"Explain","OK")</f>
        <v>OK</v>
      </c>
      <c r="K294" s="314" t="str">
        <f>IF(OR(H294-F294&gt;5000,H294-F294&lt;-5000),"Explain","OK")</f>
        <v>OK</v>
      </c>
    </row>
    <row r="295" spans="1:11" ht="15">
      <c r="A295" s="161"/>
      <c r="B295" s="102" t="s">
        <v>155</v>
      </c>
      <c r="C295" s="112">
        <f>SUM(C294)</f>
        <v>20804</v>
      </c>
      <c r="D295" s="112">
        <f>SUM(D294)</f>
        <v>29171</v>
      </c>
      <c r="E295" s="112">
        <f>SUM(E294)</f>
        <v>19000</v>
      </c>
      <c r="F295" s="123">
        <f>SUM(F294)</f>
        <v>14000</v>
      </c>
      <c r="G295" s="105"/>
      <c r="H295" s="124">
        <f>SUM(H294)</f>
        <v>15000</v>
      </c>
      <c r="I295" s="44"/>
      <c r="J295" s="314"/>
      <c r="K295" s="314"/>
    </row>
    <row r="296" spans="1:11" ht="15">
      <c r="A296" s="161"/>
      <c r="B296" s="97"/>
      <c r="C296" s="95"/>
      <c r="D296" s="95"/>
      <c r="E296" s="95"/>
      <c r="F296" s="98"/>
      <c r="G296" s="99"/>
      <c r="H296" s="113"/>
      <c r="I296" s="44"/>
      <c r="J296" s="314"/>
      <c r="K296" s="314"/>
    </row>
    <row r="297" spans="1:11" ht="15">
      <c r="A297" s="162"/>
      <c r="B297" s="102" t="s">
        <v>156</v>
      </c>
      <c r="C297" s="103">
        <f>SUM(C292-C295)</f>
        <v>156405</v>
      </c>
      <c r="D297" s="103">
        <f>SUM(D292-D295)</f>
        <v>208616</v>
      </c>
      <c r="E297" s="103">
        <f>SUM(E292-E295)</f>
        <v>246190</v>
      </c>
      <c r="F297" s="114">
        <f>SUM(F292-F295)</f>
        <v>241410</v>
      </c>
      <c r="G297" s="99"/>
      <c r="H297" s="115">
        <f>SUM(H292-H295)</f>
        <v>256190</v>
      </c>
      <c r="I297" s="44"/>
      <c r="J297" s="314"/>
      <c r="K297" s="314"/>
    </row>
    <row r="298" spans="1:11" ht="4.5" customHeight="1" thickBot="1">
      <c r="A298" s="151"/>
      <c r="B298" s="167"/>
      <c r="C298" s="130"/>
      <c r="D298" s="130"/>
      <c r="E298" s="130"/>
      <c r="F298" s="181"/>
      <c r="G298" s="99"/>
      <c r="H298" s="182"/>
      <c r="I298" s="44"/>
      <c r="J298" s="314"/>
      <c r="K298" s="314"/>
    </row>
    <row r="299" spans="1:11" ht="10.5" customHeight="1" thickBot="1">
      <c r="A299" s="186"/>
      <c r="B299" s="190"/>
      <c r="C299" s="99"/>
      <c r="D299" s="99"/>
      <c r="E299" s="99"/>
      <c r="F299" s="99"/>
      <c r="G299" s="99"/>
      <c r="H299" s="135"/>
      <c r="I299" s="44"/>
      <c r="J299" s="314"/>
      <c r="K299" s="314"/>
    </row>
    <row r="300" spans="1:11" ht="15">
      <c r="A300" s="203" t="s">
        <v>158</v>
      </c>
      <c r="B300" s="184"/>
      <c r="C300" s="138"/>
      <c r="D300" s="138"/>
      <c r="E300" s="138"/>
      <c r="F300" s="138"/>
      <c r="G300" s="138"/>
      <c r="H300" s="140"/>
      <c r="I300" s="44"/>
      <c r="J300" s="314"/>
      <c r="K300" s="314"/>
    </row>
    <row r="301" spans="1:11" ht="32.25" customHeight="1">
      <c r="A301" s="141">
        <f>A262</f>
        <v>17</v>
      </c>
      <c r="B301" s="345" t="s">
        <v>273</v>
      </c>
      <c r="C301" s="345"/>
      <c r="D301" s="345"/>
      <c r="E301" s="345"/>
      <c r="F301" s="345"/>
      <c r="G301" s="345"/>
      <c r="H301" s="346"/>
      <c r="I301" s="44"/>
      <c r="J301" s="314"/>
      <c r="K301" s="314"/>
    </row>
    <row r="302" spans="1:11" ht="35.25" customHeight="1">
      <c r="A302" s="141">
        <f>A301+1</f>
        <v>18</v>
      </c>
      <c r="B302" s="345" t="s">
        <v>274</v>
      </c>
      <c r="C302" s="345"/>
      <c r="D302" s="345"/>
      <c r="E302" s="345"/>
      <c r="F302" s="345"/>
      <c r="G302" s="345"/>
      <c r="H302" s="346"/>
      <c r="I302" s="44"/>
      <c r="J302" s="314"/>
      <c r="K302" s="314"/>
    </row>
    <row r="303" spans="1:11" ht="36.75" customHeight="1">
      <c r="A303" s="141">
        <f>A302+1</f>
        <v>19</v>
      </c>
      <c r="B303" s="345" t="s">
        <v>275</v>
      </c>
      <c r="C303" s="345"/>
      <c r="D303" s="345"/>
      <c r="E303" s="345"/>
      <c r="F303" s="345"/>
      <c r="G303" s="345"/>
      <c r="H303" s="346"/>
      <c r="I303" s="44"/>
      <c r="J303" s="314"/>
      <c r="K303" s="314"/>
    </row>
    <row r="304" spans="1:11" ht="38.25" customHeight="1">
      <c r="A304" s="141">
        <f>A303+1</f>
        <v>20</v>
      </c>
      <c r="B304" s="345" t="s">
        <v>276</v>
      </c>
      <c r="C304" s="345"/>
      <c r="D304" s="345"/>
      <c r="E304" s="345"/>
      <c r="F304" s="345"/>
      <c r="G304" s="345"/>
      <c r="H304" s="346"/>
      <c r="I304" s="44"/>
      <c r="J304" s="314"/>
      <c r="K304" s="314"/>
    </row>
    <row r="305" spans="1:11" ht="36" customHeight="1">
      <c r="A305" s="141">
        <f>A304+1</f>
        <v>21</v>
      </c>
      <c r="B305" s="345" t="s">
        <v>265</v>
      </c>
      <c r="C305" s="349"/>
      <c r="D305" s="349"/>
      <c r="E305" s="349"/>
      <c r="F305" s="349"/>
      <c r="G305" s="349"/>
      <c r="H305" s="350"/>
      <c r="I305" s="44"/>
      <c r="J305" s="314"/>
      <c r="K305" s="314"/>
    </row>
    <row r="306" spans="1:11" ht="4.5" customHeight="1" thickBot="1">
      <c r="A306" s="185"/>
      <c r="B306" s="191"/>
      <c r="C306" s="192"/>
      <c r="D306" s="192"/>
      <c r="E306" s="192"/>
      <c r="F306" s="192"/>
      <c r="G306" s="192"/>
      <c r="H306" s="193"/>
      <c r="I306" s="44"/>
      <c r="J306" s="314"/>
      <c r="K306" s="314"/>
    </row>
    <row r="307" spans="1:11" ht="6" customHeight="1">
      <c r="A307" s="194"/>
      <c r="B307" s="204"/>
      <c r="C307" s="99"/>
      <c r="D307" s="99"/>
      <c r="E307" s="99"/>
      <c r="F307" s="99"/>
      <c r="G307" s="99"/>
      <c r="H307" s="135"/>
      <c r="I307" s="44"/>
      <c r="J307" s="314"/>
      <c r="K307" s="314"/>
    </row>
    <row r="308" spans="1:11" ht="18">
      <c r="A308" s="198" t="s">
        <v>112</v>
      </c>
      <c r="B308" s="187"/>
      <c r="C308" s="99"/>
      <c r="D308" s="99"/>
      <c r="E308" s="99"/>
      <c r="F308" s="99"/>
      <c r="G308" s="99"/>
      <c r="H308" s="135"/>
      <c r="I308" s="44"/>
      <c r="J308" s="314"/>
      <c r="K308" s="314"/>
    </row>
    <row r="309" spans="1:11" ht="15.75" thickBot="1">
      <c r="A309" s="175"/>
      <c r="B309" s="205"/>
      <c r="C309" s="99"/>
      <c r="D309" s="99"/>
      <c r="E309" s="99"/>
      <c r="F309" s="99"/>
      <c r="G309" s="99"/>
      <c r="H309" s="135"/>
      <c r="I309" s="44"/>
      <c r="J309" s="314"/>
      <c r="K309" s="314"/>
    </row>
    <row r="310" spans="1:11" ht="15">
      <c r="A310" s="148" t="s">
        <v>130</v>
      </c>
      <c r="B310" s="149"/>
      <c r="C310" s="69" t="s">
        <v>90</v>
      </c>
      <c r="D310" s="69" t="s">
        <v>90</v>
      </c>
      <c r="E310" s="70" t="s">
        <v>88</v>
      </c>
      <c r="F310" s="71" t="s">
        <v>89</v>
      </c>
      <c r="G310" s="72"/>
      <c r="H310" s="73" t="s">
        <v>250</v>
      </c>
      <c r="I310" s="44"/>
      <c r="J310" s="314"/>
      <c r="K310" s="314"/>
    </row>
    <row r="311" spans="1:11" ht="15.75" thickBot="1">
      <c r="A311" s="151"/>
      <c r="B311" s="76"/>
      <c r="C311" s="77" t="s">
        <v>131</v>
      </c>
      <c r="D311" s="77" t="s">
        <v>87</v>
      </c>
      <c r="E311" s="78" t="s">
        <v>243</v>
      </c>
      <c r="F311" s="79" t="s">
        <v>243</v>
      </c>
      <c r="G311" s="72"/>
      <c r="H311" s="80" t="s">
        <v>244</v>
      </c>
      <c r="I311" s="44"/>
      <c r="J311" s="314"/>
      <c r="K311" s="314"/>
    </row>
    <row r="312" spans="1:11" ht="15">
      <c r="A312" s="161"/>
      <c r="B312" s="149"/>
      <c r="C312" s="69" t="s">
        <v>93</v>
      </c>
      <c r="D312" s="69" t="s">
        <v>93</v>
      </c>
      <c r="E312" s="69" t="s">
        <v>93</v>
      </c>
      <c r="F312" s="150" t="s">
        <v>93</v>
      </c>
      <c r="G312" s="118"/>
      <c r="H312" s="73" t="s">
        <v>93</v>
      </c>
      <c r="I312" s="44"/>
      <c r="J312" s="314"/>
      <c r="K312" s="314"/>
    </row>
    <row r="313" spans="1:11" ht="15">
      <c r="A313" s="161"/>
      <c r="B313" s="206" t="s">
        <v>117</v>
      </c>
      <c r="C313" s="95"/>
      <c r="D313" s="83"/>
      <c r="E313" s="83"/>
      <c r="F313" s="117"/>
      <c r="G313" s="118"/>
      <c r="H313" s="86"/>
      <c r="I313" s="44"/>
      <c r="J313" s="314"/>
      <c r="K313" s="314"/>
    </row>
    <row r="314" spans="1:11" ht="15">
      <c r="A314" s="86"/>
      <c r="B314" s="97" t="s">
        <v>149</v>
      </c>
      <c r="C314" s="95">
        <v>196000</v>
      </c>
      <c r="D314" s="89">
        <v>114710</v>
      </c>
      <c r="E314" s="89">
        <v>112890</v>
      </c>
      <c r="F314" s="110">
        <v>111900</v>
      </c>
      <c r="G314" s="105"/>
      <c r="H314" s="92">
        <v>116900</v>
      </c>
      <c r="I314" s="44"/>
      <c r="J314" s="314" t="str">
        <f>IF(OR(F314-E314&gt;5000,F314-E314&lt;-5000),"Explain","OK")</f>
        <v>OK</v>
      </c>
      <c r="K314" s="314" t="str">
        <f>IF(OR(H314-F314&gt;5000,H314-F314&lt;-5000),"Explain","OK")</f>
        <v>OK</v>
      </c>
    </row>
    <row r="315" spans="1:11" ht="15">
      <c r="A315" s="161"/>
      <c r="B315" s="97" t="s">
        <v>151</v>
      </c>
      <c r="C315" s="95">
        <v>12061</v>
      </c>
      <c r="D315" s="89">
        <v>9680</v>
      </c>
      <c r="E315" s="89">
        <v>7100</v>
      </c>
      <c r="F315" s="110">
        <v>7100</v>
      </c>
      <c r="G315" s="105"/>
      <c r="H315" s="92">
        <v>7100</v>
      </c>
      <c r="I315" s="44"/>
      <c r="J315" s="314" t="str">
        <f>IF(OR(F315-E315&gt;5000,F315-E315&lt;-5000),"Explain","OK")</f>
        <v>OK</v>
      </c>
      <c r="K315" s="314" t="str">
        <f>IF(OR(H315-F315&gt;5000,H315-F315&lt;-5000),"Explain","OK")</f>
        <v>OK</v>
      </c>
    </row>
    <row r="316" spans="1:11" s="74" customFormat="1" ht="15">
      <c r="A316" s="86"/>
      <c r="B316" s="97" t="s">
        <v>132</v>
      </c>
      <c r="C316" s="95">
        <v>17791</v>
      </c>
      <c r="D316" s="89">
        <v>20956</v>
      </c>
      <c r="E316" s="89">
        <v>11850</v>
      </c>
      <c r="F316" s="110">
        <v>11980</v>
      </c>
      <c r="G316" s="105"/>
      <c r="H316" s="92">
        <v>12270</v>
      </c>
      <c r="J316" s="314" t="str">
        <f>IF(OR(F316-E316&gt;5000,F316-E316&lt;-5000),"Explain","OK")</f>
        <v>OK</v>
      </c>
      <c r="K316" s="314" t="str">
        <f>IF(OR(H316-F316&gt;5000,H316-F316&lt;-5000),"Explain","OK")</f>
        <v>OK</v>
      </c>
    </row>
    <row r="317" spans="1:11" ht="15">
      <c r="A317" s="86"/>
      <c r="B317" s="97" t="s">
        <v>134</v>
      </c>
      <c r="C317" s="95">
        <v>29933</v>
      </c>
      <c r="D317" s="89">
        <v>30490</v>
      </c>
      <c r="E317" s="89">
        <v>31600</v>
      </c>
      <c r="F317" s="110">
        <v>27800</v>
      </c>
      <c r="G317" s="105"/>
      <c r="H317" s="92">
        <v>29900</v>
      </c>
      <c r="I317" s="44"/>
      <c r="J317" s="314" t="str">
        <f>IF(OR(F317-E317&gt;5000,F317-E317&lt;-5000),"Explain","OK")</f>
        <v>OK</v>
      </c>
      <c r="K317" s="314" t="str">
        <f>IF(OR(H317-F317&gt;5000,H317-F317&lt;-5000),"Explain","OK")</f>
        <v>OK</v>
      </c>
    </row>
    <row r="318" spans="1:11" ht="15">
      <c r="A318" s="161"/>
      <c r="B318" s="102" t="s">
        <v>157</v>
      </c>
      <c r="C318" s="112">
        <f>SUM(C314:C317)</f>
        <v>255785</v>
      </c>
      <c r="D318" s="112">
        <f>SUM(D314:D317)</f>
        <v>175836</v>
      </c>
      <c r="E318" s="112">
        <f>SUM(E314:E317)</f>
        <v>163440</v>
      </c>
      <c r="F318" s="123">
        <f>SUM(F314:F317)</f>
        <v>158780</v>
      </c>
      <c r="G318" s="105"/>
      <c r="H318" s="124">
        <f>SUM(H314:H317)</f>
        <v>166170</v>
      </c>
      <c r="I318" s="44"/>
      <c r="J318" s="314"/>
      <c r="K318" s="314"/>
    </row>
    <row r="319" spans="1:11" s="74" customFormat="1" ht="3" customHeight="1">
      <c r="A319" s="161"/>
      <c r="B319" s="97"/>
      <c r="C319" s="95"/>
      <c r="D319" s="95"/>
      <c r="E319" s="95"/>
      <c r="F319" s="107"/>
      <c r="G319" s="105"/>
      <c r="H319" s="113"/>
      <c r="J319" s="314"/>
      <c r="K319" s="314"/>
    </row>
    <row r="320" spans="1:11" s="207" customFormat="1" ht="15">
      <c r="A320" s="86"/>
      <c r="B320" s="97" t="s">
        <v>153</v>
      </c>
      <c r="C320" s="95">
        <v>35703</v>
      </c>
      <c r="D320" s="89">
        <v>92267</v>
      </c>
      <c r="E320" s="89">
        <v>27000</v>
      </c>
      <c r="F320" s="110">
        <v>22000</v>
      </c>
      <c r="G320" s="105"/>
      <c r="H320" s="92">
        <v>25000</v>
      </c>
      <c r="J320" s="314" t="str">
        <f>IF(OR(F320-E320&gt;5000,F320-E320&lt;-5000),"Explain","OK")</f>
        <v>OK</v>
      </c>
      <c r="K320" s="314" t="str">
        <f>IF(OR(H320-F320&gt;5000,H320-F320&lt;-5000),"Explain","OK")</f>
        <v>OK</v>
      </c>
    </row>
    <row r="321" spans="1:11" s="202" customFormat="1" ht="15">
      <c r="A321" s="161"/>
      <c r="B321" s="102" t="s">
        <v>155</v>
      </c>
      <c r="C321" s="112">
        <f>SUM(C320)</f>
        <v>35703</v>
      </c>
      <c r="D321" s="112">
        <f>SUM(D320)</f>
        <v>92267</v>
      </c>
      <c r="E321" s="112">
        <f>SUM(E320)</f>
        <v>27000</v>
      </c>
      <c r="F321" s="123">
        <f>SUM(F320)</f>
        <v>22000</v>
      </c>
      <c r="G321" s="105"/>
      <c r="H321" s="124">
        <f>SUM(H320)</f>
        <v>25000</v>
      </c>
      <c r="J321" s="314"/>
      <c r="K321" s="314"/>
    </row>
    <row r="322" spans="1:11" ht="15">
      <c r="A322" s="161"/>
      <c r="B322" s="97"/>
      <c r="C322" s="95"/>
      <c r="D322" s="95"/>
      <c r="E322" s="95"/>
      <c r="F322" s="98"/>
      <c r="G322" s="99"/>
      <c r="H322" s="113"/>
      <c r="I322" s="44"/>
      <c r="J322" s="314"/>
      <c r="K322" s="314"/>
    </row>
    <row r="323" spans="1:11" ht="15">
      <c r="A323" s="162"/>
      <c r="B323" s="102" t="s">
        <v>156</v>
      </c>
      <c r="C323" s="112">
        <f>SUM(C318-C321)</f>
        <v>220082</v>
      </c>
      <c r="D323" s="112">
        <f>SUM(D318-D321)</f>
        <v>83569</v>
      </c>
      <c r="E323" s="112">
        <f>SUM(E318-E321)</f>
        <v>136440</v>
      </c>
      <c r="F323" s="126">
        <f>SUM(F318-F321)</f>
        <v>136780</v>
      </c>
      <c r="G323" s="99"/>
      <c r="H323" s="124">
        <f>SUM(H318-H321)</f>
        <v>141170</v>
      </c>
      <c r="I323" s="44"/>
      <c r="J323" s="314"/>
      <c r="K323" s="314"/>
    </row>
    <row r="324" spans="1:11" ht="15">
      <c r="A324" s="161"/>
      <c r="B324" s="152"/>
      <c r="C324" s="95"/>
      <c r="D324" s="95"/>
      <c r="E324" s="95"/>
      <c r="F324" s="98"/>
      <c r="G324" s="99"/>
      <c r="H324" s="113"/>
      <c r="I324" s="44"/>
      <c r="J324" s="314"/>
      <c r="K324" s="314"/>
    </row>
    <row r="325" spans="1:11" ht="15">
      <c r="A325" s="161"/>
      <c r="B325" s="152" t="s">
        <v>118</v>
      </c>
      <c r="C325" s="89"/>
      <c r="D325" s="89"/>
      <c r="E325" s="89"/>
      <c r="F325" s="98"/>
      <c r="G325" s="99"/>
      <c r="H325" s="92"/>
      <c r="I325" s="44"/>
      <c r="J325" s="314"/>
      <c r="K325" s="314"/>
    </row>
    <row r="326" spans="1:11" ht="15">
      <c r="A326" s="86"/>
      <c r="B326" s="97" t="s">
        <v>149</v>
      </c>
      <c r="C326" s="95">
        <v>97344</v>
      </c>
      <c r="D326" s="89">
        <v>93587</v>
      </c>
      <c r="E326" s="89">
        <v>101150</v>
      </c>
      <c r="F326" s="110">
        <v>101170</v>
      </c>
      <c r="G326" s="125"/>
      <c r="H326" s="92">
        <v>105870</v>
      </c>
      <c r="I326" s="44"/>
      <c r="J326" s="314" t="str">
        <f>IF(OR(F326-E326&gt;4999,F326-E326&lt;-4999),"Explain","OK")</f>
        <v>OK</v>
      </c>
      <c r="K326" s="314" t="str">
        <f>IF(OR(H326-F326&gt;4999,H326-F326&lt;-4999),"Explain","OK")</f>
        <v>OK</v>
      </c>
    </row>
    <row r="327" spans="1:11" ht="15">
      <c r="A327" s="161"/>
      <c r="B327" s="97" t="s">
        <v>151</v>
      </c>
      <c r="C327" s="95">
        <v>3903</v>
      </c>
      <c r="D327" s="89">
        <v>4134</v>
      </c>
      <c r="E327" s="89">
        <v>4600</v>
      </c>
      <c r="F327" s="110">
        <v>4600</v>
      </c>
      <c r="G327" s="105"/>
      <c r="H327" s="92">
        <v>4600</v>
      </c>
      <c r="I327" s="44"/>
      <c r="J327" s="314" t="str">
        <f>IF(OR(F327-E327&gt;4999,F327-E327&lt;-4999),"Explain","OK")</f>
        <v>OK</v>
      </c>
      <c r="K327" s="314" t="str">
        <f>IF(OR(H327-F327&gt;4999,H327-F327&lt;-4999),"Explain","OK")</f>
        <v>OK</v>
      </c>
    </row>
    <row r="328" spans="1:11" s="74" customFormat="1" ht="15">
      <c r="A328" s="86"/>
      <c r="B328" s="97" t="s">
        <v>132</v>
      </c>
      <c r="C328" s="95">
        <v>9925</v>
      </c>
      <c r="D328" s="89">
        <v>38628</v>
      </c>
      <c r="E328" s="89">
        <v>6340</v>
      </c>
      <c r="F328" s="110">
        <v>6420</v>
      </c>
      <c r="G328" s="105"/>
      <c r="H328" s="92">
        <v>6270</v>
      </c>
      <c r="J328" s="314" t="str">
        <f>IF(OR(F328-E328&gt;4999,F328-E328&lt;-4999),"Explain","OK")</f>
        <v>OK</v>
      </c>
      <c r="K328" s="314" t="str">
        <f>IF(OR(H328-F328&gt;4999,H328-F328&lt;-4999),"Explain","OK")</f>
        <v>OK</v>
      </c>
    </row>
    <row r="329" spans="1:11" ht="15">
      <c r="A329" s="161"/>
      <c r="B329" s="97" t="s">
        <v>134</v>
      </c>
      <c r="C329" s="95">
        <v>24085</v>
      </c>
      <c r="D329" s="89">
        <v>24698</v>
      </c>
      <c r="E329" s="89">
        <v>26600</v>
      </c>
      <c r="F329" s="110">
        <v>23400</v>
      </c>
      <c r="G329" s="105"/>
      <c r="H329" s="92">
        <v>25100</v>
      </c>
      <c r="I329" s="44"/>
      <c r="J329" s="314" t="str">
        <f>IF(OR(F329-E329&gt;4999,F329-E329&lt;-4999),"Explain","OK")</f>
        <v>OK</v>
      </c>
      <c r="K329" s="314" t="str">
        <f>IF(OR(H329-F329&gt;4999,H329-F329&lt;-4999),"Explain","OK")</f>
        <v>OK</v>
      </c>
    </row>
    <row r="330" spans="1:11" ht="15">
      <c r="A330" s="161"/>
      <c r="B330" s="102" t="s">
        <v>157</v>
      </c>
      <c r="C330" s="112">
        <f>SUM(C326:C329)</f>
        <v>135257</v>
      </c>
      <c r="D330" s="112">
        <f>SUM(D326:D329)</f>
        <v>161047</v>
      </c>
      <c r="E330" s="112">
        <f>SUM(E326:E329)</f>
        <v>138690</v>
      </c>
      <c r="F330" s="123">
        <f>SUM(F326:F329)</f>
        <v>135590</v>
      </c>
      <c r="G330" s="105"/>
      <c r="H330" s="124">
        <f>SUM(H326:H329)</f>
        <v>141840</v>
      </c>
      <c r="I330" s="44"/>
      <c r="J330" s="314"/>
      <c r="K330" s="314"/>
    </row>
    <row r="331" spans="1:11" s="74" customFormat="1" ht="3" customHeight="1">
      <c r="A331" s="161"/>
      <c r="B331" s="97"/>
      <c r="C331" s="95"/>
      <c r="D331" s="95"/>
      <c r="E331" s="95"/>
      <c r="F331" s="107"/>
      <c r="G331" s="105"/>
      <c r="H331" s="113"/>
      <c r="J331" s="314"/>
      <c r="K331" s="314"/>
    </row>
    <row r="332" spans="1:11" ht="15">
      <c r="A332" s="86"/>
      <c r="B332" s="97" t="s">
        <v>153</v>
      </c>
      <c r="C332" s="95">
        <v>10867</v>
      </c>
      <c r="D332" s="89">
        <v>38335</v>
      </c>
      <c r="E332" s="89">
        <v>16000</v>
      </c>
      <c r="F332" s="110">
        <v>20000</v>
      </c>
      <c r="G332" s="105"/>
      <c r="H332" s="92">
        <v>20000</v>
      </c>
      <c r="I332" s="44"/>
      <c r="J332" s="314" t="str">
        <f>IF(OR(F332-E332&gt;4999,F332-E332&lt;-4999),"Explain","OK")</f>
        <v>OK</v>
      </c>
      <c r="K332" s="314" t="str">
        <f>IF(OR(H332-F332&gt;4999,H332-F332&lt;-4999),"Explain","OK")</f>
        <v>OK</v>
      </c>
    </row>
    <row r="333" spans="1:11" ht="15">
      <c r="A333" s="161"/>
      <c r="B333" s="102" t="s">
        <v>155</v>
      </c>
      <c r="C333" s="112">
        <f>SUM(C332)</f>
        <v>10867</v>
      </c>
      <c r="D333" s="112">
        <f>SUM(D332)</f>
        <v>38335</v>
      </c>
      <c r="E333" s="112">
        <f>SUM(E332)</f>
        <v>16000</v>
      </c>
      <c r="F333" s="123">
        <f>SUM(F332)</f>
        <v>20000</v>
      </c>
      <c r="G333" s="105"/>
      <c r="H333" s="124">
        <f>SUM(H332)</f>
        <v>20000</v>
      </c>
      <c r="I333" s="44"/>
      <c r="J333" s="314"/>
      <c r="K333" s="314"/>
    </row>
    <row r="334" spans="1:11" ht="15">
      <c r="A334" s="161"/>
      <c r="B334" s="97"/>
      <c r="C334" s="95"/>
      <c r="D334" s="95"/>
      <c r="E334" s="95"/>
      <c r="F334" s="98"/>
      <c r="G334" s="99"/>
      <c r="H334" s="113"/>
      <c r="I334" s="44"/>
      <c r="J334" s="314"/>
      <c r="K334" s="314"/>
    </row>
    <row r="335" spans="1:11" ht="15">
      <c r="A335" s="162"/>
      <c r="B335" s="102" t="s">
        <v>156</v>
      </c>
      <c r="C335" s="103">
        <f>SUM(C330-C333)</f>
        <v>124390</v>
      </c>
      <c r="D335" s="103">
        <f>SUM(D330-D333)</f>
        <v>122712</v>
      </c>
      <c r="E335" s="103">
        <f>SUM(E330-E333)</f>
        <v>122690</v>
      </c>
      <c r="F335" s="114">
        <f>SUM(F330-F333)</f>
        <v>115590</v>
      </c>
      <c r="G335" s="99"/>
      <c r="H335" s="115">
        <f>SUM(H330-H333)</f>
        <v>121840</v>
      </c>
      <c r="I335" s="44"/>
      <c r="J335" s="314"/>
      <c r="K335" s="314"/>
    </row>
    <row r="336" spans="1:11" ht="15">
      <c r="A336" s="161"/>
      <c r="B336" s="102"/>
      <c r="C336" s="95"/>
      <c r="D336" s="95"/>
      <c r="E336" s="95"/>
      <c r="F336" s="98"/>
      <c r="G336" s="99"/>
      <c r="H336" s="113"/>
      <c r="I336" s="44"/>
      <c r="J336" s="314"/>
      <c r="K336" s="314"/>
    </row>
    <row r="337" spans="1:11" ht="15">
      <c r="A337" s="161"/>
      <c r="B337" s="152" t="s">
        <v>119</v>
      </c>
      <c r="C337" s="95"/>
      <c r="D337" s="95"/>
      <c r="E337" s="95"/>
      <c r="F337" s="98"/>
      <c r="G337" s="99"/>
      <c r="H337" s="113"/>
      <c r="I337" s="44"/>
      <c r="J337" s="314"/>
      <c r="K337" s="314"/>
    </row>
    <row r="338" spans="1:11" ht="15">
      <c r="A338" s="86"/>
      <c r="B338" s="97" t="s">
        <v>149</v>
      </c>
      <c r="C338" s="95">
        <v>189446</v>
      </c>
      <c r="D338" s="89">
        <v>172014</v>
      </c>
      <c r="E338" s="89">
        <v>205650</v>
      </c>
      <c r="F338" s="110">
        <v>209670</v>
      </c>
      <c r="G338" s="105"/>
      <c r="H338" s="92">
        <v>212670</v>
      </c>
      <c r="I338" s="44"/>
      <c r="J338" s="314" t="str">
        <f aca="true" t="shared" si="20" ref="J338:J343">IF(OR(F338-E338&gt;4999,F338-E338&lt;-4999),"Explain","OK")</f>
        <v>OK</v>
      </c>
      <c r="K338" s="314" t="str">
        <f aca="true" t="shared" si="21" ref="K338:K343">IF(OR(H338-F338&gt;4999,H338-F338&lt;-4999),"Explain","OK")</f>
        <v>OK</v>
      </c>
    </row>
    <row r="339" spans="1:11" ht="15">
      <c r="A339" s="161"/>
      <c r="B339" s="97" t="s">
        <v>150</v>
      </c>
      <c r="C339" s="95">
        <v>1358</v>
      </c>
      <c r="D339" s="89">
        <v>1474</v>
      </c>
      <c r="E339" s="89">
        <v>710</v>
      </c>
      <c r="F339" s="110">
        <v>750</v>
      </c>
      <c r="G339" s="105"/>
      <c r="H339" s="92">
        <v>750</v>
      </c>
      <c r="I339" s="44"/>
      <c r="J339" s="314" t="str">
        <f t="shared" si="20"/>
        <v>OK</v>
      </c>
      <c r="K339" s="314" t="str">
        <f t="shared" si="21"/>
        <v>OK</v>
      </c>
    </row>
    <row r="340" spans="1:11" ht="15">
      <c r="A340" s="161"/>
      <c r="B340" s="97" t="s">
        <v>151</v>
      </c>
      <c r="C340" s="95">
        <v>8673</v>
      </c>
      <c r="D340" s="89">
        <v>8508</v>
      </c>
      <c r="E340" s="89">
        <v>9850</v>
      </c>
      <c r="F340" s="110">
        <v>9850</v>
      </c>
      <c r="G340" s="105"/>
      <c r="H340" s="92">
        <v>9850</v>
      </c>
      <c r="I340" s="44"/>
      <c r="J340" s="314" t="str">
        <f t="shared" si="20"/>
        <v>OK</v>
      </c>
      <c r="K340" s="314" t="str">
        <f t="shared" si="21"/>
        <v>OK</v>
      </c>
    </row>
    <row r="341" spans="1:11" ht="15">
      <c r="A341" s="86"/>
      <c r="B341" s="97" t="s">
        <v>132</v>
      </c>
      <c r="C341" s="95">
        <v>81477</v>
      </c>
      <c r="D341" s="89">
        <f>38829+95</f>
        <v>38924</v>
      </c>
      <c r="E341" s="89">
        <v>46530</v>
      </c>
      <c r="F341" s="110">
        <v>46700</v>
      </c>
      <c r="G341" s="105"/>
      <c r="H341" s="92">
        <v>46420</v>
      </c>
      <c r="I341" s="44"/>
      <c r="J341" s="314" t="str">
        <f t="shared" si="20"/>
        <v>OK</v>
      </c>
      <c r="K341" s="314" t="str">
        <f t="shared" si="21"/>
        <v>OK</v>
      </c>
    </row>
    <row r="342" spans="1:11" s="74" customFormat="1" ht="15">
      <c r="A342" s="161"/>
      <c r="B342" s="97" t="s">
        <v>134</v>
      </c>
      <c r="C342" s="95">
        <v>37887</v>
      </c>
      <c r="D342" s="89">
        <v>37181</v>
      </c>
      <c r="E342" s="89">
        <v>41000</v>
      </c>
      <c r="F342" s="110">
        <v>36500</v>
      </c>
      <c r="G342" s="105"/>
      <c r="H342" s="92">
        <v>38900</v>
      </c>
      <c r="J342" s="314" t="str">
        <f t="shared" si="20"/>
        <v>OK</v>
      </c>
      <c r="K342" s="314" t="str">
        <f t="shared" si="21"/>
        <v>OK</v>
      </c>
    </row>
    <row r="343" spans="1:11" ht="15" hidden="1">
      <c r="A343" s="161"/>
      <c r="B343" s="97" t="s">
        <v>135</v>
      </c>
      <c r="C343" s="95">
        <v>0</v>
      </c>
      <c r="D343" s="89">
        <v>0</v>
      </c>
      <c r="E343" s="89">
        <f>SUMIF('[3]Detailed Services'!$P:$P,"C008___7",'[3]Detailed Services'!T:T)</f>
        <v>0</v>
      </c>
      <c r="F343" s="110">
        <f>SUMIF('[3]Detailed Services'!$P:$P,"C008___7",'[3]Detailed Services'!U:U)</f>
        <v>0</v>
      </c>
      <c r="G343" s="105"/>
      <c r="H343" s="92">
        <f>SUMIF('[3]Detailed Services'!$P:$P,"C008___7",'[3]Detailed Services'!W:W)</f>
        <v>0</v>
      </c>
      <c r="I343" s="44"/>
      <c r="J343" s="314" t="str">
        <f t="shared" si="20"/>
        <v>OK</v>
      </c>
      <c r="K343" s="314" t="str">
        <f t="shared" si="21"/>
        <v>OK</v>
      </c>
    </row>
    <row r="344" spans="1:11" ht="15">
      <c r="A344" s="161"/>
      <c r="B344" s="102" t="s">
        <v>157</v>
      </c>
      <c r="C344" s="112">
        <f>SUM(C338:C343)</f>
        <v>318841</v>
      </c>
      <c r="D344" s="112">
        <f>SUM(D338:D343)</f>
        <v>258101</v>
      </c>
      <c r="E344" s="112">
        <f>SUM(E338:E343)</f>
        <v>303740</v>
      </c>
      <c r="F344" s="123">
        <f>SUM(F338:F343)</f>
        <v>303470</v>
      </c>
      <c r="G344" s="105"/>
      <c r="H344" s="124">
        <f>SUM(H338:H343)</f>
        <v>308590</v>
      </c>
      <c r="I344" s="44"/>
      <c r="J344" s="314"/>
      <c r="K344" s="314"/>
    </row>
    <row r="345" spans="1:11" s="74" customFormat="1" ht="3" customHeight="1">
      <c r="A345" s="161"/>
      <c r="B345" s="97"/>
      <c r="C345" s="95"/>
      <c r="D345" s="95"/>
      <c r="E345" s="95"/>
      <c r="F345" s="107"/>
      <c r="G345" s="105"/>
      <c r="H345" s="113"/>
      <c r="J345" s="314"/>
      <c r="K345" s="314"/>
    </row>
    <row r="346" spans="1:11" ht="15.75" customHeight="1">
      <c r="A346" s="86"/>
      <c r="B346" s="97" t="s">
        <v>153</v>
      </c>
      <c r="C346" s="95">
        <v>43460</v>
      </c>
      <c r="D346" s="89">
        <v>47215</v>
      </c>
      <c r="E346" s="89">
        <v>10000</v>
      </c>
      <c r="F346" s="110">
        <v>10000</v>
      </c>
      <c r="G346" s="105"/>
      <c r="H346" s="92">
        <v>10000</v>
      </c>
      <c r="I346" s="44"/>
      <c r="J346" s="314" t="str">
        <f>IF(OR(F346-E346&gt;4999,F346-E346&lt;-4999),"Explain","OK")</f>
        <v>OK</v>
      </c>
      <c r="K346" s="314" t="str">
        <f>IF(OR(H346-F346&gt;4999,H346-F346&lt;-4999),"Explain","OK")</f>
        <v>OK</v>
      </c>
    </row>
    <row r="347" spans="1:11" ht="15">
      <c r="A347" s="161"/>
      <c r="B347" s="102" t="s">
        <v>155</v>
      </c>
      <c r="C347" s="112">
        <f>SUM(C346)</f>
        <v>43460</v>
      </c>
      <c r="D347" s="112">
        <f>SUM(D346)</f>
        <v>47215</v>
      </c>
      <c r="E347" s="112">
        <f>SUM(E346)</f>
        <v>10000</v>
      </c>
      <c r="F347" s="126">
        <f>SUM(F346)</f>
        <v>10000</v>
      </c>
      <c r="G347" s="99"/>
      <c r="H347" s="124">
        <f>SUM(H346)</f>
        <v>10000</v>
      </c>
      <c r="I347" s="44"/>
      <c r="J347" s="314"/>
      <c r="K347" s="314"/>
    </row>
    <row r="348" spans="1:11" ht="15" customHeight="1">
      <c r="A348" s="161"/>
      <c r="B348" s="97"/>
      <c r="C348" s="95"/>
      <c r="D348" s="95"/>
      <c r="E348" s="95"/>
      <c r="F348" s="98"/>
      <c r="G348" s="99"/>
      <c r="H348" s="113"/>
      <c r="I348" s="44"/>
      <c r="J348" s="314"/>
      <c r="K348" s="314"/>
    </row>
    <row r="349" spans="1:11" ht="15">
      <c r="A349" s="162"/>
      <c r="B349" s="102" t="s">
        <v>156</v>
      </c>
      <c r="C349" s="103">
        <f>SUM(C344-C347)</f>
        <v>275381</v>
      </c>
      <c r="D349" s="103">
        <f>SUM(D344-D347)</f>
        <v>210886</v>
      </c>
      <c r="E349" s="103">
        <f>SUM(E344-E347)</f>
        <v>293740</v>
      </c>
      <c r="F349" s="114">
        <f>SUM(F344-F347)</f>
        <v>293470</v>
      </c>
      <c r="G349" s="99"/>
      <c r="H349" s="115">
        <f>SUM(H344-H347)</f>
        <v>298590</v>
      </c>
      <c r="I349" s="44"/>
      <c r="J349" s="314"/>
      <c r="K349" s="314"/>
    </row>
    <row r="350" spans="1:11" ht="4.5" customHeight="1" thickBot="1">
      <c r="A350" s="151"/>
      <c r="B350" s="167"/>
      <c r="C350" s="130"/>
      <c r="D350" s="130"/>
      <c r="E350" s="130"/>
      <c r="F350" s="181"/>
      <c r="G350" s="99"/>
      <c r="H350" s="182"/>
      <c r="I350" s="44"/>
      <c r="J350" s="314"/>
      <c r="K350" s="314"/>
    </row>
    <row r="351" spans="1:11" ht="15">
      <c r="A351" s="186"/>
      <c r="B351" s="190"/>
      <c r="C351" s="99"/>
      <c r="D351" s="99"/>
      <c r="E351" s="99"/>
      <c r="F351" s="99"/>
      <c r="G351" s="99"/>
      <c r="H351" s="135"/>
      <c r="I351" s="44"/>
      <c r="J351" s="314"/>
      <c r="K351" s="314"/>
    </row>
    <row r="352" spans="1:11" ht="15" hidden="1">
      <c r="A352" s="136" t="s">
        <v>158</v>
      </c>
      <c r="B352" s="184"/>
      <c r="C352" s="138"/>
      <c r="D352" s="138"/>
      <c r="E352" s="138"/>
      <c r="F352" s="138"/>
      <c r="G352" s="138"/>
      <c r="H352" s="140"/>
      <c r="I352" s="44"/>
      <c r="J352" s="314"/>
      <c r="K352" s="314"/>
    </row>
    <row r="353" spans="1:11" ht="25.5" customHeight="1" hidden="1">
      <c r="A353" s="141"/>
      <c r="B353" s="345"/>
      <c r="C353" s="345"/>
      <c r="D353" s="345"/>
      <c r="E353" s="345"/>
      <c r="F353" s="345"/>
      <c r="G353" s="345"/>
      <c r="H353" s="346"/>
      <c r="I353" s="207"/>
      <c r="J353" s="314"/>
      <c r="K353" s="314"/>
    </row>
    <row r="354" spans="1:11" ht="4.5" customHeight="1" hidden="1" thickBot="1">
      <c r="A354" s="201"/>
      <c r="B354" s="191"/>
      <c r="C354" s="192"/>
      <c r="D354" s="192"/>
      <c r="E354" s="192"/>
      <c r="F354" s="192"/>
      <c r="G354" s="192"/>
      <c r="H354" s="193"/>
      <c r="I354" s="44"/>
      <c r="J354" s="314"/>
      <c r="K354" s="314"/>
    </row>
    <row r="355" spans="1:11" s="74" customFormat="1" ht="15" hidden="1">
      <c r="A355" s="175"/>
      <c r="B355" s="204"/>
      <c r="C355" s="99"/>
      <c r="D355" s="99"/>
      <c r="E355" s="99"/>
      <c r="F355" s="99"/>
      <c r="G355" s="99"/>
      <c r="H355" s="135"/>
      <c r="J355" s="314"/>
      <c r="K355" s="314"/>
    </row>
    <row r="356" spans="1:11" s="74" customFormat="1" ht="18">
      <c r="A356" s="198" t="s">
        <v>112</v>
      </c>
      <c r="B356" s="183"/>
      <c r="C356" s="99"/>
      <c r="D356" s="99"/>
      <c r="E356" s="99"/>
      <c r="F356" s="99"/>
      <c r="G356" s="99"/>
      <c r="H356" s="135"/>
      <c r="J356" s="314"/>
      <c r="K356" s="314"/>
    </row>
    <row r="357" spans="1:11" s="74" customFormat="1" ht="15.75" thickBot="1">
      <c r="A357" s="186"/>
      <c r="B357" s="197"/>
      <c r="C357" s="99"/>
      <c r="D357" s="99"/>
      <c r="E357" s="99"/>
      <c r="F357" s="99"/>
      <c r="G357" s="99"/>
      <c r="H357" s="135"/>
      <c r="J357" s="314"/>
      <c r="K357" s="314"/>
    </row>
    <row r="358" spans="1:11" ht="15">
      <c r="A358" s="148" t="s">
        <v>130</v>
      </c>
      <c r="B358" s="149"/>
      <c r="C358" s="69" t="s">
        <v>90</v>
      </c>
      <c r="D358" s="69" t="s">
        <v>90</v>
      </c>
      <c r="E358" s="70" t="s">
        <v>88</v>
      </c>
      <c r="F358" s="71" t="s">
        <v>89</v>
      </c>
      <c r="G358" s="72"/>
      <c r="H358" s="73" t="s">
        <v>250</v>
      </c>
      <c r="I358" s="44"/>
      <c r="J358" s="314"/>
      <c r="K358" s="314"/>
    </row>
    <row r="359" spans="1:11" s="74" customFormat="1" ht="15.75" thickBot="1">
      <c r="A359" s="151"/>
      <c r="B359" s="76"/>
      <c r="C359" s="77" t="s">
        <v>131</v>
      </c>
      <c r="D359" s="77" t="s">
        <v>87</v>
      </c>
      <c r="E359" s="78" t="s">
        <v>243</v>
      </c>
      <c r="F359" s="79" t="s">
        <v>243</v>
      </c>
      <c r="G359" s="72"/>
      <c r="H359" s="80" t="s">
        <v>244</v>
      </c>
      <c r="J359" s="314"/>
      <c r="K359" s="314"/>
    </row>
    <row r="360" spans="1:11" ht="15">
      <c r="A360" s="161"/>
      <c r="B360" s="116"/>
      <c r="C360" s="176"/>
      <c r="D360" s="69" t="s">
        <v>93</v>
      </c>
      <c r="E360" s="69" t="s">
        <v>93</v>
      </c>
      <c r="F360" s="150" t="s">
        <v>93</v>
      </c>
      <c r="G360" s="118"/>
      <c r="H360" s="73" t="s">
        <v>93</v>
      </c>
      <c r="I360" s="44"/>
      <c r="J360" s="314"/>
      <c r="K360" s="314"/>
    </row>
    <row r="361" spans="1:11" ht="15">
      <c r="A361" s="208"/>
      <c r="B361" s="152" t="s">
        <v>173</v>
      </c>
      <c r="C361" s="95"/>
      <c r="D361" s="95"/>
      <c r="E361" s="95"/>
      <c r="F361" s="98"/>
      <c r="G361" s="99"/>
      <c r="H361" s="113"/>
      <c r="I361" s="44"/>
      <c r="J361" s="314"/>
      <c r="K361" s="314"/>
    </row>
    <row r="362" spans="1:11" ht="15">
      <c r="A362" s="209"/>
      <c r="B362" s="164"/>
      <c r="C362" s="95"/>
      <c r="D362" s="95"/>
      <c r="E362" s="95"/>
      <c r="F362" s="98"/>
      <c r="G362" s="99"/>
      <c r="H362" s="113"/>
      <c r="I362" s="44"/>
      <c r="J362" s="314"/>
      <c r="K362" s="314"/>
    </row>
    <row r="363" spans="1:11" ht="15">
      <c r="A363" s="161"/>
      <c r="B363" s="152" t="s">
        <v>174</v>
      </c>
      <c r="C363" s="95"/>
      <c r="D363" s="95"/>
      <c r="E363" s="95"/>
      <c r="F363" s="98"/>
      <c r="G363" s="99"/>
      <c r="H363" s="113"/>
      <c r="I363" s="44"/>
      <c r="J363" s="314"/>
      <c r="K363" s="314"/>
    </row>
    <row r="364" spans="1:11" ht="15">
      <c r="A364" s="161"/>
      <c r="B364" s="97" t="s">
        <v>149</v>
      </c>
      <c r="C364" s="95">
        <v>43679</v>
      </c>
      <c r="D364" s="89">
        <v>42515</v>
      </c>
      <c r="E364" s="89">
        <v>48590</v>
      </c>
      <c r="F364" s="110">
        <v>48590</v>
      </c>
      <c r="G364" s="125"/>
      <c r="H364" s="92">
        <v>52890</v>
      </c>
      <c r="I364" s="44"/>
      <c r="J364" s="314" t="str">
        <f>IF(OR(F364-E364&gt;5000,F364-E364&lt;-5000),"Explain","OK")</f>
        <v>OK</v>
      </c>
      <c r="K364" s="314" t="str">
        <f>IF(OR(H364-F364&gt;5000,H364-F364&lt;-5000),"Explain","OK")</f>
        <v>OK</v>
      </c>
    </row>
    <row r="365" spans="1:11" ht="15" hidden="1">
      <c r="A365" s="161"/>
      <c r="B365" s="97" t="s">
        <v>150</v>
      </c>
      <c r="C365" s="95">
        <v>63</v>
      </c>
      <c r="D365" s="89">
        <f>SUMIF('[3]Detailed Services'!$P:$P,"A015___2",'[3]Detailed Services'!Q:Q)</f>
        <v>0</v>
      </c>
      <c r="E365" s="89">
        <v>0</v>
      </c>
      <c r="F365" s="110">
        <v>0</v>
      </c>
      <c r="G365" s="125"/>
      <c r="H365" s="92">
        <v>0</v>
      </c>
      <c r="I365" s="44"/>
      <c r="J365" s="314" t="str">
        <f>IF(OR(F365-E365&gt;5000,F365-E365&lt;-5000),"Explain","OK")</f>
        <v>OK</v>
      </c>
      <c r="K365" s="314" t="str">
        <f>IF(OR(H365-F365&gt;5000,H365-F365&lt;-5000),"Explain","OK")</f>
        <v>OK</v>
      </c>
    </row>
    <row r="366" spans="1:11" ht="15">
      <c r="A366" s="161"/>
      <c r="B366" s="97" t="s">
        <v>151</v>
      </c>
      <c r="C366" s="95">
        <v>1172</v>
      </c>
      <c r="D366" s="89">
        <v>1040</v>
      </c>
      <c r="E366" s="89">
        <v>1000</v>
      </c>
      <c r="F366" s="110">
        <v>1000</v>
      </c>
      <c r="G366" s="125"/>
      <c r="H366" s="92">
        <v>1000</v>
      </c>
      <c r="I366" s="44"/>
      <c r="J366" s="314" t="str">
        <f>IF(OR(F366-E366&gt;5000,F366-E366&lt;-5000),"Explain","OK")</f>
        <v>OK</v>
      </c>
      <c r="K366" s="314" t="str">
        <f>IF(OR(H366-F366&gt;5000,H366-F366&lt;-5000),"Explain","OK")</f>
        <v>OK</v>
      </c>
    </row>
    <row r="367" spans="1:11" ht="15">
      <c r="A367" s="86"/>
      <c r="B367" s="97" t="s">
        <v>132</v>
      </c>
      <c r="C367" s="95">
        <v>150083</v>
      </c>
      <c r="D367" s="89">
        <v>127168</v>
      </c>
      <c r="E367" s="89">
        <v>127610</v>
      </c>
      <c r="F367" s="110">
        <v>127620</v>
      </c>
      <c r="G367" s="125"/>
      <c r="H367" s="92">
        <v>124910</v>
      </c>
      <c r="I367" s="44"/>
      <c r="J367" s="314" t="str">
        <f>IF(OR(F367-E367&gt;5000,F367-E367&lt;-5000),"Explain","OK")</f>
        <v>OK</v>
      </c>
      <c r="K367" s="314" t="str">
        <f>IF(OR(H367-F367&gt;5000,H367-F367&lt;-5000),"Explain","OK")</f>
        <v>OK</v>
      </c>
    </row>
    <row r="368" spans="1:11" s="74" customFormat="1" ht="15">
      <c r="A368" s="86"/>
      <c r="B368" s="97" t="s">
        <v>134</v>
      </c>
      <c r="C368" s="95">
        <v>21055</v>
      </c>
      <c r="D368" s="89">
        <f>250+21190</f>
        <v>21440</v>
      </c>
      <c r="E368" s="89">
        <v>23200</v>
      </c>
      <c r="F368" s="110">
        <v>21200</v>
      </c>
      <c r="G368" s="125"/>
      <c r="H368" s="92">
        <v>22700</v>
      </c>
      <c r="J368" s="314" t="str">
        <f>IF(OR(F368-E368&gt;5000,F368-E368&lt;-5000),"Explain","OK")</f>
        <v>OK</v>
      </c>
      <c r="K368" s="314" t="str">
        <f>IF(OR(H368-F368&gt;5000,H368-F368&lt;-5000),"Explain","OK")</f>
        <v>OK</v>
      </c>
    </row>
    <row r="369" spans="1:11" ht="15" hidden="1">
      <c r="A369" s="161"/>
      <c r="B369" s="97" t="s">
        <v>135</v>
      </c>
      <c r="C369" s="95">
        <v>0</v>
      </c>
      <c r="D369" s="89">
        <v>19902</v>
      </c>
      <c r="E369" s="89">
        <f>SUMIF('[3]Detailed Services'!$P:$P,"A015___7",'[3]Detailed Services'!T:T)</f>
        <v>0</v>
      </c>
      <c r="F369" s="110">
        <f>SUMIF('[3]Detailed Services'!$P:$P,"A015___7",'[3]Detailed Services'!U:U)</f>
        <v>0</v>
      </c>
      <c r="G369" s="125"/>
      <c r="H369" s="92">
        <f>SUMIF('[3]Detailed Services'!$P:$P,"A015___7",'[3]Detailed Services'!W:W)</f>
        <v>0</v>
      </c>
      <c r="I369" s="44"/>
      <c r="J369" s="314" t="str">
        <f>IF(OR(F369-E369&gt;4999,F369-E369&lt;-4999),"Explain","OK")</f>
        <v>OK</v>
      </c>
      <c r="K369" s="314" t="str">
        <f>IF(OR(H369-F369&gt;4999,H369-F369&lt;-4999),"Explain","OK")</f>
        <v>OK</v>
      </c>
    </row>
    <row r="370" spans="1:11" ht="15">
      <c r="A370" s="161"/>
      <c r="B370" s="102" t="s">
        <v>157</v>
      </c>
      <c r="C370" s="112">
        <f>SUM(C364:C369)</f>
        <v>216052</v>
      </c>
      <c r="D370" s="112">
        <f>SUM(D364:D369)</f>
        <v>212065</v>
      </c>
      <c r="E370" s="112">
        <f>SUM(E364:E369)</f>
        <v>200400</v>
      </c>
      <c r="F370" s="123">
        <f>SUM(F364:F369)</f>
        <v>198410</v>
      </c>
      <c r="G370" s="105"/>
      <c r="H370" s="124">
        <f>SUM(H364:H369)</f>
        <v>201500</v>
      </c>
      <c r="I370" s="44"/>
      <c r="J370" s="314"/>
      <c r="K370" s="314"/>
    </row>
    <row r="371" spans="1:11" s="74" customFormat="1" ht="2.25" customHeight="1">
      <c r="A371" s="161"/>
      <c r="B371" s="164"/>
      <c r="C371" s="95"/>
      <c r="D371" s="95"/>
      <c r="E371" s="95"/>
      <c r="F371" s="107"/>
      <c r="G371" s="105"/>
      <c r="H371" s="113"/>
      <c r="J371" s="314"/>
      <c r="K371" s="314"/>
    </row>
    <row r="372" spans="1:11" ht="15">
      <c r="A372" s="86"/>
      <c r="B372" s="97" t="s">
        <v>175</v>
      </c>
      <c r="C372" s="95">
        <v>89185</v>
      </c>
      <c r="D372" s="89">
        <v>71722</v>
      </c>
      <c r="E372" s="89">
        <v>17050</v>
      </c>
      <c r="F372" s="110">
        <v>17050</v>
      </c>
      <c r="G372" s="125"/>
      <c r="H372" s="92">
        <v>17050</v>
      </c>
      <c r="I372" s="44"/>
      <c r="J372" s="314" t="str">
        <f>IF(OR(F372-E372&gt;5000,F372-E372&lt;-5000),"Explain","OK")</f>
        <v>OK</v>
      </c>
      <c r="K372" s="314" t="str">
        <f>IF(OR(H372-F372&gt;5000,H372-F372&lt;-5000),"Explain","OK")</f>
        <v>OK</v>
      </c>
    </row>
    <row r="373" spans="1:11" ht="15" hidden="1">
      <c r="A373" s="86"/>
      <c r="B373" s="97" t="s">
        <v>154</v>
      </c>
      <c r="C373" s="95"/>
      <c r="D373" s="89"/>
      <c r="E373" s="109">
        <f>SUMIF('[3]Detailed Services'!$P:$P,"A015a___8",'[3]Detailed Services'!T:T)</f>
        <v>0</v>
      </c>
      <c r="F373" s="111">
        <f>SUMIF('[3]Detailed Services'!$P:$P,"A015a___8",'[3]Detailed Services'!U:U)</f>
        <v>0</v>
      </c>
      <c r="G373" s="128"/>
      <c r="H373" s="122">
        <f>SUMIF('[3]Detailed Services'!$P:$P,"A015a___8",'[3]Detailed Services'!W:W)</f>
        <v>0</v>
      </c>
      <c r="I373" s="44"/>
      <c r="J373" s="314" t="str">
        <f>IF(OR(F373-E373&gt;4999,F373-E373&lt;-4999),"Explain","OK")</f>
        <v>OK</v>
      </c>
      <c r="K373" s="314" t="str">
        <f>IF(OR(H373-F373&gt;4999,H373-F373&lt;-4999),"Explain","OK")</f>
        <v>OK</v>
      </c>
    </row>
    <row r="374" spans="1:11" ht="15">
      <c r="A374" s="161"/>
      <c r="B374" s="102" t="s">
        <v>155</v>
      </c>
      <c r="C374" s="112">
        <f>SUM(C372)</f>
        <v>89185</v>
      </c>
      <c r="D374" s="112">
        <f>SUM(D372)</f>
        <v>71722</v>
      </c>
      <c r="E374" s="112">
        <f>SUM(E372:E373)</f>
        <v>17050</v>
      </c>
      <c r="F374" s="163">
        <f>SUM(F372:F373)</f>
        <v>17050</v>
      </c>
      <c r="G374" s="128"/>
      <c r="H374" s="124">
        <f>SUM(H372:H373)</f>
        <v>17050</v>
      </c>
      <c r="I374" s="44"/>
      <c r="J374" s="314"/>
      <c r="K374" s="314"/>
    </row>
    <row r="375" spans="1:11" ht="15">
      <c r="A375" s="161"/>
      <c r="B375" s="164"/>
      <c r="C375" s="95"/>
      <c r="D375" s="95"/>
      <c r="E375" s="95"/>
      <c r="F375" s="98"/>
      <c r="G375" s="99"/>
      <c r="H375" s="113"/>
      <c r="I375" s="44"/>
      <c r="J375" s="314"/>
      <c r="K375" s="314"/>
    </row>
    <row r="376" spans="1:11" ht="15">
      <c r="A376" s="162"/>
      <c r="B376" s="102" t="s">
        <v>156</v>
      </c>
      <c r="C376" s="103">
        <f>SUM(C370-C374)</f>
        <v>126867</v>
      </c>
      <c r="D376" s="103">
        <f>SUM(D370-D374)</f>
        <v>140343</v>
      </c>
      <c r="E376" s="103">
        <f>SUM(E370-E374)</f>
        <v>183350</v>
      </c>
      <c r="F376" s="114">
        <f>SUM(F370-F374)</f>
        <v>181360</v>
      </c>
      <c r="G376" s="99"/>
      <c r="H376" s="115">
        <f>SUM(H370-H374)</f>
        <v>184450</v>
      </c>
      <c r="I376" s="44"/>
      <c r="J376" s="314"/>
      <c r="K376" s="314"/>
    </row>
    <row r="377" spans="1:11" ht="15">
      <c r="A377" s="161"/>
      <c r="B377" s="97"/>
      <c r="C377" s="95"/>
      <c r="D377" s="95"/>
      <c r="E377" s="95"/>
      <c r="F377" s="101"/>
      <c r="G377" s="135"/>
      <c r="H377" s="113"/>
      <c r="I377" s="44"/>
      <c r="J377" s="314"/>
      <c r="K377" s="314"/>
    </row>
    <row r="378" spans="1:11" ht="15">
      <c r="A378" s="161"/>
      <c r="B378" s="152" t="s">
        <v>176</v>
      </c>
      <c r="C378" s="89"/>
      <c r="D378" s="89"/>
      <c r="E378" s="89"/>
      <c r="F378" s="98"/>
      <c r="G378" s="99"/>
      <c r="H378" s="92"/>
      <c r="I378" s="44"/>
      <c r="J378" s="314"/>
      <c r="K378" s="314"/>
    </row>
    <row r="379" spans="1:11" ht="15">
      <c r="A379" s="86"/>
      <c r="B379" s="97" t="s">
        <v>150</v>
      </c>
      <c r="C379" s="95">
        <v>9097</v>
      </c>
      <c r="D379" s="89">
        <v>3771</v>
      </c>
      <c r="E379" s="89">
        <v>9790</v>
      </c>
      <c r="F379" s="110">
        <v>9850</v>
      </c>
      <c r="G379" s="105"/>
      <c r="H379" s="92">
        <v>9920</v>
      </c>
      <c r="I379" s="44"/>
      <c r="J379" s="314" t="str">
        <f>IF(OR(F379-E379&gt;5000,F379-E379&lt;-5000),"Explain","OK")</f>
        <v>OK</v>
      </c>
      <c r="K379" s="314" t="str">
        <f>IF(OR(H379-F379&gt;5000,H379-F379&lt;-5000),"Explain","OK")</f>
        <v>OK</v>
      </c>
    </row>
    <row r="380" spans="1:11" ht="15">
      <c r="A380" s="86"/>
      <c r="B380" s="97" t="s">
        <v>132</v>
      </c>
      <c r="C380" s="95">
        <v>161805</v>
      </c>
      <c r="D380" s="89">
        <v>155443</v>
      </c>
      <c r="E380" s="89">
        <v>184750</v>
      </c>
      <c r="F380" s="110">
        <v>179750</v>
      </c>
      <c r="G380" s="105"/>
      <c r="H380" s="92">
        <v>184750</v>
      </c>
      <c r="I380" s="44"/>
      <c r="J380" s="314" t="str">
        <f>IF(OR(F380-E380&gt;5000,F380-E380&lt;-5000),"Explain","OK")</f>
        <v>OK</v>
      </c>
      <c r="K380" s="314" t="str">
        <f>IF(OR(H380-F380&gt;5000,H380-F380&lt;-5000),"Explain","OK")</f>
        <v>OK</v>
      </c>
    </row>
    <row r="381" spans="1:11" ht="15">
      <c r="A381" s="86"/>
      <c r="B381" s="97" t="s">
        <v>133</v>
      </c>
      <c r="C381" s="95">
        <v>5327</v>
      </c>
      <c r="D381" s="89">
        <v>7763</v>
      </c>
      <c r="E381" s="89">
        <v>2550</v>
      </c>
      <c r="F381" s="110">
        <v>2550</v>
      </c>
      <c r="G381" s="105"/>
      <c r="H381" s="92">
        <v>2550</v>
      </c>
      <c r="I381" s="44"/>
      <c r="J381" s="314" t="str">
        <f>IF(OR(F381-E381&gt;5000,F381-E381&lt;-5000),"Explain","OK")</f>
        <v>OK</v>
      </c>
      <c r="K381" s="314" t="str">
        <f>IF(OR(H381-F381&gt;5000,H381-F381&lt;-5000),"Explain","OK")</f>
        <v>OK</v>
      </c>
    </row>
    <row r="382" spans="1:11" ht="15">
      <c r="A382" s="86"/>
      <c r="B382" s="97" t="s">
        <v>134</v>
      </c>
      <c r="C382" s="95">
        <v>2191</v>
      </c>
      <c r="D382" s="89">
        <v>2239</v>
      </c>
      <c r="E382" s="89">
        <v>2800</v>
      </c>
      <c r="F382" s="110">
        <v>2400</v>
      </c>
      <c r="G382" s="105"/>
      <c r="H382" s="92">
        <v>2600</v>
      </c>
      <c r="I382" s="44"/>
      <c r="J382" s="314" t="str">
        <f>IF(OR(F382-E382&gt;5000,F382-E382&lt;-5000),"Explain","OK")</f>
        <v>OK</v>
      </c>
      <c r="K382" s="314" t="str">
        <f>IF(OR(H382-F382&gt;5000,H382-F382&lt;-5000),"Explain","OK")</f>
        <v>OK</v>
      </c>
    </row>
    <row r="383" spans="1:11" ht="15">
      <c r="A383" s="86"/>
      <c r="B383" s="97" t="s">
        <v>135</v>
      </c>
      <c r="C383" s="95">
        <v>27153</v>
      </c>
      <c r="D383" s="89">
        <v>33125</v>
      </c>
      <c r="E383" s="89">
        <v>13400</v>
      </c>
      <c r="F383" s="110">
        <v>13400</v>
      </c>
      <c r="G383" s="105"/>
      <c r="H383" s="92">
        <v>13400</v>
      </c>
      <c r="I383" s="44"/>
      <c r="J383" s="314" t="str">
        <f>IF(OR(F383-E383&gt;5000,F383-E383&lt;-5000),"Explain","OK")</f>
        <v>OK</v>
      </c>
      <c r="K383" s="314" t="str">
        <f>IF(OR(H383-F383&gt;5000,H383-F383&lt;-5000),"Explain","OK")</f>
        <v>OK</v>
      </c>
    </row>
    <row r="384" spans="1:11" ht="15">
      <c r="A384" s="161"/>
      <c r="B384" s="102" t="s">
        <v>157</v>
      </c>
      <c r="C384" s="112">
        <f>SUM(C379:C383)</f>
        <v>205573</v>
      </c>
      <c r="D384" s="112">
        <f>SUM(D379:D383)</f>
        <v>202341</v>
      </c>
      <c r="E384" s="112">
        <f>SUM(E379:E383)</f>
        <v>213290</v>
      </c>
      <c r="F384" s="126">
        <f>SUM(F379:F383)</f>
        <v>207950</v>
      </c>
      <c r="G384" s="99"/>
      <c r="H384" s="124">
        <f>SUM(H379:H383)</f>
        <v>213220</v>
      </c>
      <c r="I384" s="44"/>
      <c r="J384" s="314"/>
      <c r="K384" s="314"/>
    </row>
    <row r="385" spans="1:11" ht="3" customHeight="1">
      <c r="A385" s="161"/>
      <c r="B385" s="102"/>
      <c r="C385" s="95"/>
      <c r="D385" s="95"/>
      <c r="E385" s="95"/>
      <c r="F385" s="98"/>
      <c r="G385" s="99"/>
      <c r="H385" s="113"/>
      <c r="I385" s="44"/>
      <c r="J385" s="314"/>
      <c r="K385" s="314"/>
    </row>
    <row r="386" spans="1:11" ht="15" hidden="1">
      <c r="A386" s="161"/>
      <c r="B386" s="97" t="s">
        <v>175</v>
      </c>
      <c r="C386" s="188">
        <v>7405</v>
      </c>
      <c r="D386" s="109">
        <v>6576</v>
      </c>
      <c r="E386" s="109">
        <f>SUMIF('[3]Detailed Services'!$P:$P,"B002___8",'[3]Detailed Services'!T:T)</f>
        <v>0</v>
      </c>
      <c r="F386" s="111">
        <f>SUMIF('[3]Detailed Services'!$P:$P,"B002___8",'[3]Detailed Services'!U:U)</f>
        <v>0</v>
      </c>
      <c r="G386" s="105"/>
      <c r="H386" s="122">
        <f>SUMIF('[3]Detailed Services'!$P:$P,"B002___8",'[3]Detailed Services'!W:W)</f>
        <v>0</v>
      </c>
      <c r="I386" s="44"/>
      <c r="J386" s="314" t="str">
        <f>IF(OR(F386-E386&gt;4999,F386-E386&lt;-4999),"Explain","OK")</f>
        <v>OK</v>
      </c>
      <c r="K386" s="314" t="str">
        <f>IF(OR(H386-F386&gt;4999,H386-F386&lt;-4999),"Explain","OK")</f>
        <v>OK</v>
      </c>
    </row>
    <row r="387" spans="1:11" ht="15" hidden="1">
      <c r="A387" s="161"/>
      <c r="B387" s="102" t="s">
        <v>155</v>
      </c>
      <c r="C387" s="95">
        <f>C386</f>
        <v>7405</v>
      </c>
      <c r="D387" s="95">
        <f>SUM(D386)</f>
        <v>6576</v>
      </c>
      <c r="E387" s="95">
        <f>SUM(E386)</f>
        <v>0</v>
      </c>
      <c r="F387" s="98">
        <f>SUM(F386)</f>
        <v>0</v>
      </c>
      <c r="G387" s="99"/>
      <c r="H387" s="113">
        <f>SUM(H386)</f>
        <v>0</v>
      </c>
      <c r="I387" s="44"/>
      <c r="J387" s="314"/>
      <c r="K387" s="314"/>
    </row>
    <row r="388" spans="1:11" ht="15">
      <c r="A388" s="161"/>
      <c r="B388" s="164"/>
      <c r="C388" s="188"/>
      <c r="D388" s="188"/>
      <c r="E388" s="188"/>
      <c r="F388" s="210"/>
      <c r="G388" s="99"/>
      <c r="H388" s="211"/>
      <c r="I388" s="44"/>
      <c r="J388" s="314"/>
      <c r="K388" s="314"/>
    </row>
    <row r="389" spans="1:11" ht="15">
      <c r="A389" s="161"/>
      <c r="B389" s="102" t="s">
        <v>156</v>
      </c>
      <c r="C389" s="95">
        <f>C384-C387</f>
        <v>198168</v>
      </c>
      <c r="D389" s="95">
        <f>D384-D387</f>
        <v>195765</v>
      </c>
      <c r="E389" s="103">
        <f>E384-E387</f>
        <v>213290</v>
      </c>
      <c r="F389" s="114">
        <f>F384-F387</f>
        <v>207950</v>
      </c>
      <c r="G389" s="99"/>
      <c r="H389" s="115">
        <f>H384-H387</f>
        <v>213220</v>
      </c>
      <c r="I389" s="44"/>
      <c r="J389" s="314"/>
      <c r="K389" s="314"/>
    </row>
    <row r="390" spans="1:11" ht="3" customHeight="1" thickBot="1">
      <c r="A390" s="151"/>
      <c r="B390" s="167"/>
      <c r="C390" s="130"/>
      <c r="D390" s="130"/>
      <c r="E390" s="130"/>
      <c r="F390" s="181"/>
      <c r="G390" s="99"/>
      <c r="H390" s="182"/>
      <c r="I390" s="44"/>
      <c r="J390" s="314"/>
      <c r="K390" s="314"/>
    </row>
    <row r="391" spans="1:11" ht="15.75" thickBot="1">
      <c r="A391" s="186"/>
      <c r="B391" s="184"/>
      <c r="C391" s="138"/>
      <c r="D391" s="138"/>
      <c r="E391" s="138"/>
      <c r="F391" s="138"/>
      <c r="G391" s="99"/>
      <c r="H391" s="212"/>
      <c r="I391" s="44"/>
      <c r="J391" s="314"/>
      <c r="K391" s="314"/>
    </row>
    <row r="392" spans="1:11" ht="15" hidden="1">
      <c r="A392" s="136" t="s">
        <v>158</v>
      </c>
      <c r="B392" s="184"/>
      <c r="C392" s="138"/>
      <c r="D392" s="138"/>
      <c r="E392" s="138"/>
      <c r="F392" s="138"/>
      <c r="G392" s="138"/>
      <c r="H392" s="140"/>
      <c r="I392" s="44"/>
      <c r="J392" s="314"/>
      <c r="K392" s="314"/>
    </row>
    <row r="393" spans="1:11" ht="21" customHeight="1" hidden="1">
      <c r="A393" s="141"/>
      <c r="B393" s="345"/>
      <c r="C393" s="345"/>
      <c r="D393" s="345"/>
      <c r="E393" s="345"/>
      <c r="F393" s="345"/>
      <c r="G393" s="345"/>
      <c r="H393" s="346"/>
      <c r="I393" s="44"/>
      <c r="J393" s="314"/>
      <c r="K393" s="314"/>
    </row>
    <row r="394" spans="1:11" s="74" customFormat="1" ht="4.5" customHeight="1" hidden="1" thickBot="1">
      <c r="A394" s="201"/>
      <c r="B394" s="191"/>
      <c r="C394" s="192"/>
      <c r="D394" s="192"/>
      <c r="E394" s="192"/>
      <c r="F394" s="192"/>
      <c r="G394" s="192"/>
      <c r="H394" s="193"/>
      <c r="J394" s="314"/>
      <c r="K394" s="314"/>
    </row>
    <row r="395" spans="1:11" s="74" customFormat="1" ht="15.75" hidden="1" thickBot="1">
      <c r="A395" s="186"/>
      <c r="B395" s="190"/>
      <c r="C395" s="99"/>
      <c r="D395" s="99"/>
      <c r="E395" s="99"/>
      <c r="F395" s="99"/>
      <c r="G395" s="99"/>
      <c r="H395" s="135"/>
      <c r="J395" s="314"/>
      <c r="K395" s="314"/>
    </row>
    <row r="396" spans="1:11" ht="15">
      <c r="A396" s="148" t="s">
        <v>130</v>
      </c>
      <c r="B396" s="149"/>
      <c r="C396" s="69" t="s">
        <v>90</v>
      </c>
      <c r="D396" s="69" t="s">
        <v>90</v>
      </c>
      <c r="E396" s="70" t="s">
        <v>88</v>
      </c>
      <c r="F396" s="71" t="s">
        <v>89</v>
      </c>
      <c r="G396" s="72"/>
      <c r="H396" s="73" t="s">
        <v>250</v>
      </c>
      <c r="I396" s="44"/>
      <c r="J396" s="314"/>
      <c r="K396" s="314"/>
    </row>
    <row r="397" spans="1:11" ht="15.75" thickBot="1">
      <c r="A397" s="151"/>
      <c r="B397" s="76"/>
      <c r="C397" s="77" t="s">
        <v>131</v>
      </c>
      <c r="D397" s="77" t="s">
        <v>87</v>
      </c>
      <c r="E397" s="78" t="s">
        <v>243</v>
      </c>
      <c r="F397" s="79" t="s">
        <v>243</v>
      </c>
      <c r="G397" s="72"/>
      <c r="H397" s="80" t="s">
        <v>244</v>
      </c>
      <c r="I397" s="44"/>
      <c r="J397" s="314"/>
      <c r="K397" s="314"/>
    </row>
    <row r="398" spans="1:11" ht="15">
      <c r="A398" s="161"/>
      <c r="B398" s="149"/>
      <c r="C398" s="69" t="s">
        <v>93</v>
      </c>
      <c r="D398" s="69" t="s">
        <v>93</v>
      </c>
      <c r="E398" s="69" t="s">
        <v>93</v>
      </c>
      <c r="F398" s="150" t="s">
        <v>93</v>
      </c>
      <c r="G398" s="118"/>
      <c r="H398" s="73" t="s">
        <v>93</v>
      </c>
      <c r="I398" s="44"/>
      <c r="J398" s="314"/>
      <c r="K398" s="314"/>
    </row>
    <row r="399" spans="1:11" ht="15">
      <c r="A399" s="161"/>
      <c r="B399" s="152" t="s">
        <v>177</v>
      </c>
      <c r="C399" s="95"/>
      <c r="D399" s="95"/>
      <c r="E399" s="95"/>
      <c r="F399" s="98"/>
      <c r="G399" s="99"/>
      <c r="H399" s="113"/>
      <c r="I399" s="44"/>
      <c r="J399" s="314"/>
      <c r="K399" s="314"/>
    </row>
    <row r="400" spans="1:11" ht="15">
      <c r="A400" s="86"/>
      <c r="B400" s="97" t="s">
        <v>132</v>
      </c>
      <c r="C400" s="95">
        <v>600</v>
      </c>
      <c r="D400" s="89">
        <v>635</v>
      </c>
      <c r="E400" s="89">
        <v>500</v>
      </c>
      <c r="F400" s="110">
        <v>500</v>
      </c>
      <c r="G400" s="105"/>
      <c r="H400" s="92">
        <v>500</v>
      </c>
      <c r="I400" s="44"/>
      <c r="J400" s="314" t="str">
        <f>IF(OR(F400-E400&gt;5000,F400-E400&lt;-5000),"Explain","OK")</f>
        <v>OK</v>
      </c>
      <c r="K400" s="314" t="str">
        <f>IF(OR(H400-F400&gt;5000,H400-F400&lt;-5000),"Explain","OK")</f>
        <v>OK</v>
      </c>
    </row>
    <row r="401" spans="1:11" ht="15">
      <c r="A401" s="161"/>
      <c r="B401" s="97" t="s">
        <v>134</v>
      </c>
      <c r="C401" s="95">
        <v>637</v>
      </c>
      <c r="D401" s="89">
        <f>SUMIF('[3]Detailed Services'!$P:$P,"B001___6",'[3]Detailed Services'!Q:Q)</f>
        <v>0</v>
      </c>
      <c r="E401" s="89">
        <v>600</v>
      </c>
      <c r="F401" s="110">
        <v>500</v>
      </c>
      <c r="G401" s="105"/>
      <c r="H401" s="92">
        <v>600</v>
      </c>
      <c r="I401" s="44"/>
      <c r="J401" s="314" t="str">
        <f>IF(OR(F401-E401&gt;5000,F401-E401&lt;-5000),"Explain","OK")</f>
        <v>OK</v>
      </c>
      <c r="K401" s="314" t="str">
        <f>IF(OR(H401-F401&gt;5000,H401-F401&lt;-5000),"Explain","OK")</f>
        <v>OK</v>
      </c>
    </row>
    <row r="402" spans="1:11" ht="15">
      <c r="A402" s="162"/>
      <c r="B402" s="100" t="s">
        <v>178</v>
      </c>
      <c r="C402" s="103">
        <f>SUM(C400:C401)</f>
        <v>1237</v>
      </c>
      <c r="D402" s="103">
        <f>SUM(D400:D401)</f>
        <v>635</v>
      </c>
      <c r="E402" s="103">
        <f>SUM(E400:E401)</f>
        <v>1100</v>
      </c>
      <c r="F402" s="114">
        <f>SUM(F400:F401)</f>
        <v>1000</v>
      </c>
      <c r="G402" s="99"/>
      <c r="H402" s="115">
        <f>SUM(H400:H401)</f>
        <v>1100</v>
      </c>
      <c r="I402" s="44"/>
      <c r="J402" s="314"/>
      <c r="K402" s="314"/>
    </row>
    <row r="403" spans="1:11" ht="4.5" customHeight="1" thickBot="1">
      <c r="A403" s="151"/>
      <c r="B403" s="167"/>
      <c r="C403" s="130"/>
      <c r="D403" s="130"/>
      <c r="E403" s="130"/>
      <c r="F403" s="181"/>
      <c r="G403" s="99"/>
      <c r="H403" s="182"/>
      <c r="I403" s="44"/>
      <c r="J403" s="314"/>
      <c r="K403" s="314"/>
    </row>
    <row r="404" spans="1:11" ht="15">
      <c r="A404" s="175"/>
      <c r="B404" s="190"/>
      <c r="C404" s="99"/>
      <c r="D404" s="99"/>
      <c r="E404" s="99"/>
      <c r="F404" s="99"/>
      <c r="G404" s="99"/>
      <c r="H404" s="135"/>
      <c r="I404" s="44"/>
      <c r="J404" s="314"/>
      <c r="K404" s="314"/>
    </row>
    <row r="405" spans="1:11" s="74" customFormat="1" ht="18">
      <c r="A405" s="198" t="s">
        <v>112</v>
      </c>
      <c r="B405" s="207"/>
      <c r="C405" s="99"/>
      <c r="D405" s="99"/>
      <c r="E405" s="99"/>
      <c r="F405" s="99"/>
      <c r="G405" s="99"/>
      <c r="H405" s="135"/>
      <c r="J405" s="314"/>
      <c r="K405" s="314"/>
    </row>
    <row r="406" spans="1:11" s="74" customFormat="1" ht="15.75" thickBot="1">
      <c r="A406" s="186"/>
      <c r="B406" s="197"/>
      <c r="C406" s="99"/>
      <c r="D406" s="99"/>
      <c r="E406" s="99"/>
      <c r="F406" s="99"/>
      <c r="G406" s="99"/>
      <c r="H406" s="135"/>
      <c r="J406" s="314"/>
      <c r="K406" s="314"/>
    </row>
    <row r="407" spans="1:11" ht="15">
      <c r="A407" s="148" t="s">
        <v>130</v>
      </c>
      <c r="B407" s="149"/>
      <c r="C407" s="69" t="s">
        <v>90</v>
      </c>
      <c r="D407" s="69" t="s">
        <v>90</v>
      </c>
      <c r="E407" s="70" t="s">
        <v>88</v>
      </c>
      <c r="F407" s="71" t="s">
        <v>89</v>
      </c>
      <c r="G407" s="72"/>
      <c r="H407" s="73" t="s">
        <v>250</v>
      </c>
      <c r="I407" s="44"/>
      <c r="J407" s="314"/>
      <c r="K407" s="314"/>
    </row>
    <row r="408" spans="1:11" ht="15.75" thickBot="1">
      <c r="A408" s="151"/>
      <c r="B408" s="76"/>
      <c r="C408" s="77" t="s">
        <v>131</v>
      </c>
      <c r="D408" s="77" t="s">
        <v>87</v>
      </c>
      <c r="E408" s="78" t="s">
        <v>243</v>
      </c>
      <c r="F408" s="79" t="s">
        <v>243</v>
      </c>
      <c r="G408" s="72"/>
      <c r="H408" s="80" t="s">
        <v>244</v>
      </c>
      <c r="I408" s="44"/>
      <c r="J408" s="314"/>
      <c r="K408" s="314"/>
    </row>
    <row r="409" spans="1:11" ht="15">
      <c r="A409" s="161"/>
      <c r="B409" s="116"/>
      <c r="C409" s="176"/>
      <c r="D409" s="69" t="s">
        <v>93</v>
      </c>
      <c r="E409" s="69" t="s">
        <v>93</v>
      </c>
      <c r="F409" s="150" t="s">
        <v>93</v>
      </c>
      <c r="G409" s="118"/>
      <c r="H409" s="73" t="s">
        <v>93</v>
      </c>
      <c r="I409" s="44"/>
      <c r="J409" s="314"/>
      <c r="K409" s="314"/>
    </row>
    <row r="410" spans="1:11" ht="15">
      <c r="A410" s="161"/>
      <c r="B410" s="152" t="s">
        <v>179</v>
      </c>
      <c r="C410" s="95"/>
      <c r="D410" s="95"/>
      <c r="E410" s="95"/>
      <c r="F410" s="98"/>
      <c r="G410" s="99"/>
      <c r="H410" s="113"/>
      <c r="I410" s="44"/>
      <c r="J410" s="314"/>
      <c r="K410" s="314"/>
    </row>
    <row r="411" spans="1:11" ht="15">
      <c r="A411" s="161"/>
      <c r="B411" s="97"/>
      <c r="C411" s="95"/>
      <c r="D411" s="95"/>
      <c r="E411" s="95"/>
      <c r="F411" s="98"/>
      <c r="G411" s="99"/>
      <c r="H411" s="113"/>
      <c r="I411" s="44"/>
      <c r="J411" s="314"/>
      <c r="K411" s="314"/>
    </row>
    <row r="412" spans="1:11" ht="15">
      <c r="A412" s="161"/>
      <c r="B412" s="152" t="s">
        <v>120</v>
      </c>
      <c r="C412" s="95"/>
      <c r="D412" s="95"/>
      <c r="E412" s="95"/>
      <c r="F412" s="98"/>
      <c r="G412" s="99"/>
      <c r="H412" s="113"/>
      <c r="I412" s="44"/>
      <c r="J412" s="314"/>
      <c r="K412" s="314"/>
    </row>
    <row r="413" spans="1:11" ht="15">
      <c r="A413" s="161"/>
      <c r="B413" s="97" t="s">
        <v>149</v>
      </c>
      <c r="C413" s="95">
        <v>6997</v>
      </c>
      <c r="D413" s="89">
        <v>9424</v>
      </c>
      <c r="E413" s="89">
        <v>11880</v>
      </c>
      <c r="F413" s="110">
        <v>11880</v>
      </c>
      <c r="G413" s="105"/>
      <c r="H413" s="92">
        <v>12680</v>
      </c>
      <c r="I413" s="44"/>
      <c r="J413" s="314" t="str">
        <f aca="true" t="shared" si="22" ref="J413:J419">IF(OR(F413-E413&gt;5000,F413-E413&lt;-5000),"Explain","OK")</f>
        <v>OK</v>
      </c>
      <c r="K413" s="314" t="str">
        <f aca="true" t="shared" si="23" ref="K413:K419">IF(OR(H413-F413&gt;5000,H413-F413&lt;-5000),"Explain","OK")</f>
        <v>OK</v>
      </c>
    </row>
    <row r="414" spans="1:11" ht="15">
      <c r="A414" s="86"/>
      <c r="B414" s="97" t="s">
        <v>150</v>
      </c>
      <c r="C414" s="95">
        <v>10704</v>
      </c>
      <c r="D414" s="89">
        <v>15735</v>
      </c>
      <c r="E414" s="89">
        <v>10570</v>
      </c>
      <c r="F414" s="110">
        <v>10610</v>
      </c>
      <c r="G414" s="125"/>
      <c r="H414" s="92">
        <v>12650</v>
      </c>
      <c r="I414" s="44"/>
      <c r="J414" s="314" t="str">
        <f t="shared" si="22"/>
        <v>OK</v>
      </c>
      <c r="K414" s="314" t="str">
        <f t="shared" si="23"/>
        <v>OK</v>
      </c>
    </row>
    <row r="415" spans="1:11" ht="15">
      <c r="A415" s="86"/>
      <c r="B415" s="97" t="s">
        <v>151</v>
      </c>
      <c r="C415" s="95">
        <v>57</v>
      </c>
      <c r="D415" s="89">
        <v>280</v>
      </c>
      <c r="E415" s="89">
        <v>300</v>
      </c>
      <c r="F415" s="110">
        <v>300</v>
      </c>
      <c r="G415" s="125"/>
      <c r="H415" s="92">
        <v>300</v>
      </c>
      <c r="I415" s="44"/>
      <c r="J415" s="314" t="str">
        <f t="shared" si="22"/>
        <v>OK</v>
      </c>
      <c r="K415" s="314" t="str">
        <f t="shared" si="23"/>
        <v>OK</v>
      </c>
    </row>
    <row r="416" spans="1:11" ht="15">
      <c r="A416" s="161"/>
      <c r="B416" s="97" t="s">
        <v>132</v>
      </c>
      <c r="C416" s="95">
        <v>162</v>
      </c>
      <c r="D416" s="89">
        <v>1858</v>
      </c>
      <c r="E416" s="89">
        <v>890</v>
      </c>
      <c r="F416" s="110">
        <v>900</v>
      </c>
      <c r="G416" s="105"/>
      <c r="H416" s="92">
        <v>880</v>
      </c>
      <c r="I416" s="44"/>
      <c r="J416" s="314" t="str">
        <f t="shared" si="22"/>
        <v>OK</v>
      </c>
      <c r="K416" s="314" t="str">
        <f t="shared" si="23"/>
        <v>OK</v>
      </c>
    </row>
    <row r="417" spans="1:11" ht="15">
      <c r="A417" s="86"/>
      <c r="B417" s="97" t="s">
        <v>133</v>
      </c>
      <c r="C417" s="95">
        <v>69900</v>
      </c>
      <c r="D417" s="89">
        <v>66377</v>
      </c>
      <c r="E417" s="89">
        <v>81290</v>
      </c>
      <c r="F417" s="110">
        <v>79310</v>
      </c>
      <c r="G417" s="105"/>
      <c r="H417" s="92">
        <v>80530</v>
      </c>
      <c r="I417" s="44"/>
      <c r="J417" s="314" t="str">
        <f t="shared" si="22"/>
        <v>OK</v>
      </c>
      <c r="K417" s="314" t="str">
        <f t="shared" si="23"/>
        <v>OK</v>
      </c>
    </row>
    <row r="418" spans="1:11" ht="15">
      <c r="A418" s="161"/>
      <c r="B418" s="97" t="s">
        <v>134</v>
      </c>
      <c r="C418" s="95">
        <v>12033</v>
      </c>
      <c r="D418" s="89">
        <v>13375</v>
      </c>
      <c r="E418" s="89">
        <v>16300</v>
      </c>
      <c r="F418" s="110">
        <v>13900</v>
      </c>
      <c r="G418" s="105"/>
      <c r="H418" s="92">
        <v>15400</v>
      </c>
      <c r="I418" s="44"/>
      <c r="J418" s="314" t="str">
        <f t="shared" si="22"/>
        <v>OK</v>
      </c>
      <c r="K418" s="314" t="str">
        <f t="shared" si="23"/>
        <v>OK</v>
      </c>
    </row>
    <row r="419" spans="1:11" ht="15">
      <c r="A419" s="86">
        <v>22</v>
      </c>
      <c r="B419" s="97" t="s">
        <v>135</v>
      </c>
      <c r="C419" s="95">
        <v>6409</v>
      </c>
      <c r="D419" s="89">
        <v>6410</v>
      </c>
      <c r="E419" s="89">
        <v>48000</v>
      </c>
      <c r="F419" s="110">
        <v>33000</v>
      </c>
      <c r="G419" s="105"/>
      <c r="H419" s="92">
        <v>21200</v>
      </c>
      <c r="I419" s="44"/>
      <c r="J419" s="314" t="str">
        <f t="shared" si="22"/>
        <v>Explain</v>
      </c>
      <c r="K419" s="314" t="str">
        <f t="shared" si="23"/>
        <v>Explain</v>
      </c>
    </row>
    <row r="420" spans="1:11" ht="15">
      <c r="A420" s="161"/>
      <c r="B420" s="102" t="s">
        <v>157</v>
      </c>
      <c r="C420" s="112">
        <f>SUM(C413:C419)</f>
        <v>106262</v>
      </c>
      <c r="D420" s="112">
        <f>SUM(D413:D419)</f>
        <v>113459</v>
      </c>
      <c r="E420" s="112">
        <f>SUM(E413:E419)</f>
        <v>169230</v>
      </c>
      <c r="F420" s="123">
        <f>SUM(F413:F419)</f>
        <v>149900</v>
      </c>
      <c r="G420" s="105"/>
      <c r="H420" s="124">
        <f>SUM(H413:H419)</f>
        <v>143640</v>
      </c>
      <c r="I420" s="44"/>
      <c r="J420" s="314"/>
      <c r="K420" s="314"/>
    </row>
    <row r="421" spans="1:11" ht="2.25" customHeight="1">
      <c r="A421" s="161"/>
      <c r="B421" s="97"/>
      <c r="C421" s="95"/>
      <c r="D421" s="95"/>
      <c r="E421" s="95"/>
      <c r="F421" s="107"/>
      <c r="G421" s="105"/>
      <c r="H421" s="113"/>
      <c r="I421" s="44"/>
      <c r="J421" s="314"/>
      <c r="K421" s="314"/>
    </row>
    <row r="422" spans="1:11" ht="15">
      <c r="A422" s="86">
        <v>23</v>
      </c>
      <c r="B422" s="97" t="s">
        <v>153</v>
      </c>
      <c r="C422" s="95">
        <v>91426</v>
      </c>
      <c r="D422" s="89">
        <v>90177</v>
      </c>
      <c r="E422" s="89">
        <v>108000</v>
      </c>
      <c r="F422" s="110">
        <v>128000</v>
      </c>
      <c r="G422" s="105"/>
      <c r="H422" s="92">
        <v>108000</v>
      </c>
      <c r="I422" s="44"/>
      <c r="J422" s="314" t="str">
        <f>IF(OR(F422-E422&gt;5000,F422-E422&lt;-5000),"Explain","OK")</f>
        <v>Explain</v>
      </c>
      <c r="K422" s="314" t="str">
        <f>IF(OR(H422-F422&gt;5000,H422-F422&lt;-5000),"Explain","OK")</f>
        <v>Explain</v>
      </c>
    </row>
    <row r="423" spans="1:11" ht="15">
      <c r="A423" s="161"/>
      <c r="B423" s="102" t="s">
        <v>155</v>
      </c>
      <c r="C423" s="112">
        <f>SUM(C422)</f>
        <v>91426</v>
      </c>
      <c r="D423" s="112">
        <f>SUM(D422)</f>
        <v>90177</v>
      </c>
      <c r="E423" s="112">
        <f>SUM(E422)</f>
        <v>108000</v>
      </c>
      <c r="F423" s="163">
        <f>SUM(F422)</f>
        <v>128000</v>
      </c>
      <c r="G423" s="128"/>
      <c r="H423" s="124">
        <f>SUM(H422)</f>
        <v>108000</v>
      </c>
      <c r="I423" s="44"/>
      <c r="J423" s="314"/>
      <c r="K423" s="314"/>
    </row>
    <row r="424" spans="1:11" ht="15">
      <c r="A424" s="161"/>
      <c r="B424" s="97"/>
      <c r="C424" s="95"/>
      <c r="D424" s="95"/>
      <c r="E424" s="95"/>
      <c r="F424" s="98"/>
      <c r="G424" s="99"/>
      <c r="H424" s="113"/>
      <c r="I424" s="44"/>
      <c r="J424" s="314"/>
      <c r="K424" s="314"/>
    </row>
    <row r="425" spans="1:11" ht="15">
      <c r="A425" s="162"/>
      <c r="B425" s="102" t="s">
        <v>156</v>
      </c>
      <c r="C425" s="103">
        <f>SUM(C420-C423)</f>
        <v>14836</v>
      </c>
      <c r="D425" s="103">
        <f>SUM(D420-D423)</f>
        <v>23282</v>
      </c>
      <c r="E425" s="103">
        <f>SUM(E420-E423)</f>
        <v>61230</v>
      </c>
      <c r="F425" s="114">
        <f>SUM(F420-F423)</f>
        <v>21900</v>
      </c>
      <c r="G425" s="99"/>
      <c r="H425" s="115">
        <f>SUM(H420-H423)</f>
        <v>35640</v>
      </c>
      <c r="I425" s="44"/>
      <c r="J425" s="314"/>
      <c r="K425" s="314"/>
    </row>
    <row r="426" spans="1:11" ht="15">
      <c r="A426" s="161"/>
      <c r="B426" s="97"/>
      <c r="C426" s="95"/>
      <c r="D426" s="95"/>
      <c r="E426" s="95"/>
      <c r="F426" s="98"/>
      <c r="G426" s="99"/>
      <c r="H426" s="113"/>
      <c r="I426" s="44"/>
      <c r="J426" s="314"/>
      <c r="K426" s="314"/>
    </row>
    <row r="427" spans="1:11" ht="15">
      <c r="A427" s="161"/>
      <c r="B427" s="152" t="s">
        <v>121</v>
      </c>
      <c r="C427" s="95"/>
      <c r="D427" s="95"/>
      <c r="E427" s="95"/>
      <c r="F427" s="98"/>
      <c r="G427" s="99"/>
      <c r="H427" s="113"/>
      <c r="I427" s="44"/>
      <c r="J427" s="314"/>
      <c r="K427" s="314"/>
    </row>
    <row r="428" spans="1:11" ht="15">
      <c r="A428" s="86">
        <v>24</v>
      </c>
      <c r="B428" s="97" t="s">
        <v>149</v>
      </c>
      <c r="C428" s="95">
        <v>175692</v>
      </c>
      <c r="D428" s="89">
        <v>193810</v>
      </c>
      <c r="E428" s="89">
        <v>168660</v>
      </c>
      <c r="F428" s="110">
        <v>177690</v>
      </c>
      <c r="G428" s="105"/>
      <c r="H428" s="92">
        <v>182590</v>
      </c>
      <c r="I428" s="44"/>
      <c r="J428" s="314" t="str">
        <f aca="true" t="shared" si="24" ref="J428:J434">IF(OR(F428-E428&gt;5000,F428-E428&lt;-5000),"Explain","OK")</f>
        <v>Explain</v>
      </c>
      <c r="K428" s="314" t="str">
        <f aca="true" t="shared" si="25" ref="K428:K434">IF(OR(H428-F428&gt;5000,H428-F428&lt;-5000),"Explain","OK")</f>
        <v>OK</v>
      </c>
    </row>
    <row r="429" spans="1:11" s="207" customFormat="1" ht="15">
      <c r="A429" s="86"/>
      <c r="B429" s="97" t="s">
        <v>150</v>
      </c>
      <c r="C429" s="95">
        <v>112309</v>
      </c>
      <c r="D429" s="89">
        <v>90316</v>
      </c>
      <c r="E429" s="89">
        <v>139420</v>
      </c>
      <c r="F429" s="110">
        <v>140150</v>
      </c>
      <c r="G429" s="105"/>
      <c r="H429" s="92">
        <v>135000</v>
      </c>
      <c r="J429" s="314" t="str">
        <f t="shared" si="24"/>
        <v>OK</v>
      </c>
      <c r="K429" s="314" t="str">
        <f t="shared" si="25"/>
        <v>Explain</v>
      </c>
    </row>
    <row r="430" spans="1:11" ht="15">
      <c r="A430" s="161"/>
      <c r="B430" s="97" t="s">
        <v>151</v>
      </c>
      <c r="C430" s="95">
        <v>2277</v>
      </c>
      <c r="D430" s="89">
        <v>3450</v>
      </c>
      <c r="E430" s="89">
        <v>4000</v>
      </c>
      <c r="F430" s="110">
        <v>4000</v>
      </c>
      <c r="G430" s="105"/>
      <c r="H430" s="92">
        <v>4000</v>
      </c>
      <c r="I430" s="44"/>
      <c r="J430" s="314" t="str">
        <f t="shared" si="24"/>
        <v>OK</v>
      </c>
      <c r="K430" s="314" t="str">
        <f t="shared" si="25"/>
        <v>OK</v>
      </c>
    </row>
    <row r="431" spans="1:11" ht="15">
      <c r="A431" s="86"/>
      <c r="B431" s="97" t="s">
        <v>132</v>
      </c>
      <c r="C431" s="95">
        <v>165087</v>
      </c>
      <c r="D431" s="89">
        <v>172972</v>
      </c>
      <c r="E431" s="89">
        <v>220460</v>
      </c>
      <c r="F431" s="110">
        <v>220730</v>
      </c>
      <c r="G431" s="105"/>
      <c r="H431" s="92">
        <v>223960</v>
      </c>
      <c r="I431" s="44"/>
      <c r="J431" s="314" t="str">
        <f t="shared" si="24"/>
        <v>OK</v>
      </c>
      <c r="K431" s="314" t="str">
        <f t="shared" si="25"/>
        <v>OK</v>
      </c>
    </row>
    <row r="432" spans="1:11" ht="15">
      <c r="A432" s="86"/>
      <c r="B432" s="97" t="s">
        <v>133</v>
      </c>
      <c r="C432" s="95">
        <v>42000</v>
      </c>
      <c r="D432" s="89">
        <v>43441</v>
      </c>
      <c r="E432" s="89">
        <v>61270</v>
      </c>
      <c r="F432" s="110">
        <v>60080</v>
      </c>
      <c r="G432" s="105"/>
      <c r="H432" s="92">
        <v>60820</v>
      </c>
      <c r="I432" s="44"/>
      <c r="J432" s="314" t="str">
        <f t="shared" si="24"/>
        <v>OK</v>
      </c>
      <c r="K432" s="314" t="str">
        <f t="shared" si="25"/>
        <v>OK</v>
      </c>
    </row>
    <row r="433" spans="1:11" ht="15">
      <c r="A433" s="86"/>
      <c r="B433" s="97" t="s">
        <v>134</v>
      </c>
      <c r="C433" s="95">
        <v>59500</v>
      </c>
      <c r="D433" s="89">
        <v>55116</v>
      </c>
      <c r="E433" s="89">
        <v>57800</v>
      </c>
      <c r="F433" s="110">
        <v>51700</v>
      </c>
      <c r="G433" s="105"/>
      <c r="H433" s="92">
        <v>55400</v>
      </c>
      <c r="I433" s="44"/>
      <c r="J433" s="314" t="str">
        <f t="shared" si="24"/>
        <v>Explain</v>
      </c>
      <c r="K433" s="314" t="str">
        <f t="shared" si="25"/>
        <v>OK</v>
      </c>
    </row>
    <row r="434" spans="1:11" ht="15">
      <c r="A434" s="86"/>
      <c r="B434" s="97" t="s">
        <v>135</v>
      </c>
      <c r="C434" s="95">
        <v>34358</v>
      </c>
      <c r="D434" s="89">
        <v>35992</v>
      </c>
      <c r="E434" s="89">
        <v>28200</v>
      </c>
      <c r="F434" s="110">
        <v>28300</v>
      </c>
      <c r="G434" s="105"/>
      <c r="H434" s="92">
        <v>28300</v>
      </c>
      <c r="I434" s="44"/>
      <c r="J434" s="314" t="str">
        <f t="shared" si="24"/>
        <v>OK</v>
      </c>
      <c r="K434" s="314" t="str">
        <f t="shared" si="25"/>
        <v>OK</v>
      </c>
    </row>
    <row r="435" spans="1:11" ht="15">
      <c r="A435" s="161"/>
      <c r="B435" s="102" t="s">
        <v>157</v>
      </c>
      <c r="C435" s="112">
        <f>SUM(C428:C434)</f>
        <v>591223</v>
      </c>
      <c r="D435" s="112">
        <f>SUM(D428:D434)</f>
        <v>595097</v>
      </c>
      <c r="E435" s="112">
        <f>SUM(E428:E434)</f>
        <v>679810</v>
      </c>
      <c r="F435" s="123">
        <f>SUM(F428:F434)</f>
        <v>682650</v>
      </c>
      <c r="G435" s="105"/>
      <c r="H435" s="124">
        <f>SUM(H428:H434)</f>
        <v>690070</v>
      </c>
      <c r="I435" s="44"/>
      <c r="J435" s="314"/>
      <c r="K435" s="314"/>
    </row>
    <row r="436" spans="1:11" ht="2.25" customHeight="1">
      <c r="A436" s="161"/>
      <c r="B436" s="97"/>
      <c r="C436" s="95"/>
      <c r="D436" s="95"/>
      <c r="E436" s="95"/>
      <c r="F436" s="107"/>
      <c r="G436" s="105"/>
      <c r="H436" s="113"/>
      <c r="I436" s="44"/>
      <c r="J436" s="314"/>
      <c r="K436" s="314"/>
    </row>
    <row r="437" spans="1:11" ht="15">
      <c r="A437" s="86">
        <v>25</v>
      </c>
      <c r="B437" s="97" t="s">
        <v>153</v>
      </c>
      <c r="C437" s="95">
        <v>903220</v>
      </c>
      <c r="D437" s="89">
        <v>969922</v>
      </c>
      <c r="E437" s="89">
        <v>1538100</v>
      </c>
      <c r="F437" s="110">
        <v>1613100</v>
      </c>
      <c r="G437" s="105"/>
      <c r="H437" s="92">
        <v>1681900</v>
      </c>
      <c r="I437" s="44"/>
      <c r="J437" s="314" t="str">
        <f>IF(OR(F437-E437&gt;5000,F437-E437&lt;-5000),"Explain","OK")</f>
        <v>Explain</v>
      </c>
      <c r="K437" s="314" t="str">
        <f>IF(OR(H437-F437&gt;5000,H437-F437&lt;-5000),"Explain","OK")</f>
        <v>Explain</v>
      </c>
    </row>
    <row r="438" spans="1:11" ht="15">
      <c r="A438" s="161"/>
      <c r="B438" s="102" t="s">
        <v>155</v>
      </c>
      <c r="C438" s="112">
        <f>SUM(C437:C437)</f>
        <v>903220</v>
      </c>
      <c r="D438" s="112">
        <f>SUM(D437:D437)</f>
        <v>969922</v>
      </c>
      <c r="E438" s="112">
        <f>SUM(E437:E437)</f>
        <v>1538100</v>
      </c>
      <c r="F438" s="126">
        <f>SUM(F437:F437)</f>
        <v>1613100</v>
      </c>
      <c r="G438" s="99"/>
      <c r="H438" s="124">
        <f>SUM(H437:H437)</f>
        <v>1681900</v>
      </c>
      <c r="I438" s="44"/>
      <c r="J438" s="314"/>
      <c r="K438" s="314"/>
    </row>
    <row r="439" spans="1:11" ht="15">
      <c r="A439" s="161"/>
      <c r="B439" s="97"/>
      <c r="C439" s="95"/>
      <c r="D439" s="95"/>
      <c r="E439" s="95"/>
      <c r="F439" s="98"/>
      <c r="G439" s="99"/>
      <c r="H439" s="113"/>
      <c r="I439" s="44"/>
      <c r="J439" s="314"/>
      <c r="K439" s="314"/>
    </row>
    <row r="440" spans="1:11" ht="15">
      <c r="A440" s="162"/>
      <c r="B440" s="102" t="s">
        <v>180</v>
      </c>
      <c r="C440" s="103">
        <f>SUM(C435-C438)</f>
        <v>-311997</v>
      </c>
      <c r="D440" s="103">
        <f>SUM(D435-D438)</f>
        <v>-374825</v>
      </c>
      <c r="E440" s="103">
        <f>SUM(E435-E438)</f>
        <v>-858290</v>
      </c>
      <c r="F440" s="103">
        <f>SUM(F435-F438)</f>
        <v>-930450</v>
      </c>
      <c r="G440" s="99"/>
      <c r="H440" s="115">
        <f>SUM(H435-H438)</f>
        <v>-991830</v>
      </c>
      <c r="I440" s="44"/>
      <c r="J440" s="314"/>
      <c r="K440" s="314"/>
    </row>
    <row r="441" spans="1:11" ht="3" customHeight="1" thickBot="1">
      <c r="A441" s="151"/>
      <c r="B441" s="167"/>
      <c r="C441" s="130"/>
      <c r="D441" s="130"/>
      <c r="E441" s="130"/>
      <c r="F441" s="181"/>
      <c r="G441" s="99"/>
      <c r="H441" s="182"/>
      <c r="I441" s="44"/>
      <c r="J441" s="314"/>
      <c r="K441" s="314"/>
    </row>
    <row r="442" spans="1:11" ht="15.75" thickBot="1">
      <c r="A442" s="186"/>
      <c r="B442" s="197"/>
      <c r="C442" s="99"/>
      <c r="D442" s="99"/>
      <c r="E442" s="99"/>
      <c r="F442" s="99"/>
      <c r="G442" s="99"/>
      <c r="H442" s="135"/>
      <c r="I442" s="44"/>
      <c r="J442" s="314"/>
      <c r="K442" s="314"/>
    </row>
    <row r="443" spans="1:11" ht="15">
      <c r="A443" s="136" t="s">
        <v>158</v>
      </c>
      <c r="B443" s="184"/>
      <c r="C443" s="138"/>
      <c r="D443" s="138"/>
      <c r="E443" s="138"/>
      <c r="F443" s="138"/>
      <c r="G443" s="138"/>
      <c r="H443" s="140"/>
      <c r="I443" s="44"/>
      <c r="J443" s="314"/>
      <c r="K443" s="314"/>
    </row>
    <row r="444" spans="1:11" ht="34.5" customHeight="1">
      <c r="A444" s="141">
        <f>A419</f>
        <v>22</v>
      </c>
      <c r="B444" s="345" t="s">
        <v>277</v>
      </c>
      <c r="C444" s="345"/>
      <c r="D444" s="345"/>
      <c r="E444" s="345"/>
      <c r="F444" s="345"/>
      <c r="G444" s="345"/>
      <c r="H444" s="346"/>
      <c r="I444" s="44"/>
      <c r="J444" s="314"/>
      <c r="K444" s="314"/>
    </row>
    <row r="445" spans="1:11" ht="24.75" customHeight="1">
      <c r="A445" s="141">
        <f>A444+1</f>
        <v>23</v>
      </c>
      <c r="B445" s="345" t="s">
        <v>0</v>
      </c>
      <c r="C445" s="345"/>
      <c r="D445" s="345"/>
      <c r="E445" s="345"/>
      <c r="F445" s="345"/>
      <c r="G445" s="345"/>
      <c r="H445" s="346"/>
      <c r="I445" s="44"/>
      <c r="J445" s="314"/>
      <c r="K445" s="314"/>
    </row>
    <row r="446" spans="1:11" ht="26.25" customHeight="1">
      <c r="A446" s="141">
        <f>A445+1</f>
        <v>24</v>
      </c>
      <c r="B446" s="345" t="s">
        <v>1</v>
      </c>
      <c r="C446" s="345"/>
      <c r="D446" s="345"/>
      <c r="E446" s="345"/>
      <c r="F446" s="345"/>
      <c r="G446" s="345"/>
      <c r="H446" s="346"/>
      <c r="I446" s="44"/>
      <c r="J446" s="314"/>
      <c r="K446" s="314"/>
    </row>
    <row r="447" spans="1:11" ht="35.25" customHeight="1">
      <c r="A447" s="141">
        <f>A446+1</f>
        <v>25</v>
      </c>
      <c r="B447" s="357" t="s">
        <v>2</v>
      </c>
      <c r="C447" s="357"/>
      <c r="D447" s="357"/>
      <c r="E447" s="357"/>
      <c r="F447" s="357"/>
      <c r="G447" s="357"/>
      <c r="H447" s="358"/>
      <c r="I447" s="44"/>
      <c r="J447" s="314"/>
      <c r="K447" s="314"/>
    </row>
    <row r="448" spans="1:11" s="74" customFormat="1" ht="4.5" customHeight="1" thickBot="1">
      <c r="A448" s="201"/>
      <c r="B448" s="191"/>
      <c r="C448" s="192"/>
      <c r="D448" s="192"/>
      <c r="E448" s="192"/>
      <c r="F448" s="192"/>
      <c r="G448" s="192"/>
      <c r="H448" s="193"/>
      <c r="J448" s="314"/>
      <c r="K448" s="314"/>
    </row>
    <row r="449" spans="1:11" ht="15.75" thickBot="1">
      <c r="A449" s="186"/>
      <c r="B449" s="197"/>
      <c r="C449" s="99"/>
      <c r="D449" s="99"/>
      <c r="E449" s="99"/>
      <c r="F449" s="99"/>
      <c r="G449" s="99"/>
      <c r="H449" s="135"/>
      <c r="I449" s="44"/>
      <c r="J449" s="314"/>
      <c r="K449" s="314"/>
    </row>
    <row r="450" spans="1:11" ht="15">
      <c r="A450" s="186"/>
      <c r="B450" s="213" t="s">
        <v>181</v>
      </c>
      <c r="C450" s="347">
        <f>SUM(C199,C214,C244,C269,C284,C297,C323,C335,C349,C376,C389,C402,C425,C440)</f>
        <v>4051425</v>
      </c>
      <c r="D450" s="347">
        <f>SUM(D199,D214,D244,D269,D284,D297,D323,D335,D349,D376,D389,D402,D425,D440)</f>
        <v>4317410</v>
      </c>
      <c r="E450" s="347">
        <f>SUM(E199,E214,E244,E269,E284,E297,E323,E335,E349,E376,E389,E402,E425,E440)</f>
        <v>3756180</v>
      </c>
      <c r="F450" s="347">
        <f>SUM(F199,F214,F244,F269,F284,F297,F323,F335,F349,F376,F389,F402,F425,F440)</f>
        <v>3358700</v>
      </c>
      <c r="G450" s="99"/>
      <c r="H450" s="347">
        <f>SUM(H199,H214,H244,H269,H284,H297,H323,H335,H349,H376,H389,H402,H425,H440)</f>
        <v>3337250</v>
      </c>
      <c r="I450" s="44"/>
      <c r="J450" s="314"/>
      <c r="K450" s="314"/>
    </row>
    <row r="451" spans="1:11" ht="15.75" thickBot="1">
      <c r="A451" s="186"/>
      <c r="B451" s="214" t="s">
        <v>182</v>
      </c>
      <c r="C451" s="348"/>
      <c r="D451" s="348"/>
      <c r="E451" s="348"/>
      <c r="F451" s="348"/>
      <c r="G451" s="118"/>
      <c r="H451" s="348"/>
      <c r="I451" s="44"/>
      <c r="J451" s="314"/>
      <c r="K451" s="314"/>
    </row>
    <row r="452" spans="1:11" s="74" customFormat="1" ht="15">
      <c r="A452" s="186"/>
      <c r="B452" s="197"/>
      <c r="C452" s="99"/>
      <c r="D452" s="99"/>
      <c r="E452" s="99"/>
      <c r="F452" s="99"/>
      <c r="G452" s="99"/>
      <c r="H452" s="135"/>
      <c r="J452" s="314"/>
      <c r="K452" s="314"/>
    </row>
    <row r="453" spans="1:11" s="74" customFormat="1" ht="18">
      <c r="A453" s="215" t="s">
        <v>183</v>
      </c>
      <c r="B453" s="183"/>
      <c r="C453" s="99"/>
      <c r="D453" s="99"/>
      <c r="E453" s="99"/>
      <c r="F453" s="99"/>
      <c r="G453" s="99"/>
      <c r="H453" s="135"/>
      <c r="J453" s="314"/>
      <c r="K453" s="314"/>
    </row>
    <row r="454" spans="1:11" s="74" customFormat="1" ht="15.75" thickBot="1">
      <c r="A454" s="186"/>
      <c r="B454" s="197"/>
      <c r="C454" s="99"/>
      <c r="D454" s="99"/>
      <c r="E454" s="99"/>
      <c r="F454" s="99"/>
      <c r="G454" s="99"/>
      <c r="H454" s="135"/>
      <c r="J454" s="314"/>
      <c r="K454" s="314"/>
    </row>
    <row r="455" spans="1:11" ht="15">
      <c r="A455" s="148" t="s">
        <v>130</v>
      </c>
      <c r="B455" s="149"/>
      <c r="C455" s="69" t="s">
        <v>90</v>
      </c>
      <c r="D455" s="69" t="s">
        <v>90</v>
      </c>
      <c r="E455" s="70" t="s">
        <v>88</v>
      </c>
      <c r="F455" s="71" t="s">
        <v>89</v>
      </c>
      <c r="G455" s="72"/>
      <c r="H455" s="73" t="s">
        <v>250</v>
      </c>
      <c r="I455" s="44"/>
      <c r="J455" s="314"/>
      <c r="K455" s="314"/>
    </row>
    <row r="456" spans="1:11" ht="15.75" thickBot="1">
      <c r="A456" s="151"/>
      <c r="B456" s="76"/>
      <c r="C456" s="77" t="s">
        <v>131</v>
      </c>
      <c r="D456" s="77" t="s">
        <v>87</v>
      </c>
      <c r="E456" s="78" t="s">
        <v>243</v>
      </c>
      <c r="F456" s="79" t="s">
        <v>243</v>
      </c>
      <c r="G456" s="72"/>
      <c r="H456" s="80" t="s">
        <v>244</v>
      </c>
      <c r="I456" s="44"/>
      <c r="J456" s="314"/>
      <c r="K456" s="314"/>
    </row>
    <row r="457" spans="1:11" ht="15">
      <c r="A457" s="161"/>
      <c r="B457" s="149"/>
      <c r="C457" s="69" t="s">
        <v>93</v>
      </c>
      <c r="D457" s="69" t="s">
        <v>93</v>
      </c>
      <c r="E457" s="69" t="s">
        <v>93</v>
      </c>
      <c r="F457" s="150" t="s">
        <v>93</v>
      </c>
      <c r="G457" s="118"/>
      <c r="H457" s="73" t="s">
        <v>93</v>
      </c>
      <c r="I457" s="44"/>
      <c r="J457" s="314"/>
      <c r="K457" s="314"/>
    </row>
    <row r="458" spans="1:11" ht="15">
      <c r="A458" s="161"/>
      <c r="B458" s="152" t="s">
        <v>184</v>
      </c>
      <c r="C458" s="95"/>
      <c r="D458" s="95"/>
      <c r="E458" s="95"/>
      <c r="F458" s="98"/>
      <c r="G458" s="99"/>
      <c r="H458" s="113"/>
      <c r="I458" s="44"/>
      <c r="J458" s="314"/>
      <c r="K458" s="314"/>
    </row>
    <row r="459" spans="1:11" ht="15">
      <c r="A459" s="86">
        <v>26</v>
      </c>
      <c r="B459" s="97" t="s">
        <v>149</v>
      </c>
      <c r="C459" s="95">
        <v>279309</v>
      </c>
      <c r="D459" s="89">
        <v>290326</v>
      </c>
      <c r="E459" s="89">
        <v>410190</v>
      </c>
      <c r="F459" s="110">
        <v>423130</v>
      </c>
      <c r="G459" s="105"/>
      <c r="H459" s="92">
        <v>424280</v>
      </c>
      <c r="I459" s="44"/>
      <c r="J459" s="314" t="str">
        <f>IF(OR(F459-E459&gt;5000,F459-E459&lt;-5000),"Explain","OK")</f>
        <v>Explain</v>
      </c>
      <c r="K459" s="314" t="str">
        <f>IF(OR(H459-F459&gt;5000,H459-F459&lt;-5000),"Explain","OK")</f>
        <v>OK</v>
      </c>
    </row>
    <row r="460" spans="1:11" ht="15">
      <c r="A460" s="161"/>
      <c r="B460" s="97" t="s">
        <v>151</v>
      </c>
      <c r="C460" s="95">
        <v>8730</v>
      </c>
      <c r="D460" s="89">
        <v>6170</v>
      </c>
      <c r="E460" s="89">
        <v>10000</v>
      </c>
      <c r="F460" s="110">
        <v>10000</v>
      </c>
      <c r="G460" s="105"/>
      <c r="H460" s="92">
        <v>10000</v>
      </c>
      <c r="I460" s="44"/>
      <c r="J460" s="314" t="str">
        <f>IF(OR(F460-E460&gt;5000,F460-E460&lt;-5000),"Explain","OK")</f>
        <v>OK</v>
      </c>
      <c r="K460" s="314" t="str">
        <f>IF(OR(H460-F460&gt;5000,H460-F460&lt;-5000),"Explain","OK")</f>
        <v>OK</v>
      </c>
    </row>
    <row r="461" spans="1:11" ht="33" customHeight="1">
      <c r="A461" s="321" t="s">
        <v>53</v>
      </c>
      <c r="B461" s="97" t="s">
        <v>132</v>
      </c>
      <c r="C461" s="95">
        <v>232549</v>
      </c>
      <c r="D461" s="89">
        <v>274248</v>
      </c>
      <c r="E461" s="89">
        <v>174440</v>
      </c>
      <c r="F461" s="110">
        <v>181380</v>
      </c>
      <c r="G461" s="105"/>
      <c r="H461" s="92">
        <v>202000</v>
      </c>
      <c r="I461" s="44"/>
      <c r="J461" s="314" t="str">
        <f>IF(OR(F461-E461&gt;5000,F461-E461&lt;-5000),"Explain","OK")</f>
        <v>Explain</v>
      </c>
      <c r="K461" s="314" t="str">
        <f>IF(OR(H461-F461&gt;5000,H461-F461&lt;-5000),"Explain","OK")</f>
        <v>Explain</v>
      </c>
    </row>
    <row r="462" spans="1:11" ht="15">
      <c r="A462" s="86">
        <v>28</v>
      </c>
      <c r="B462" s="97" t="s">
        <v>134</v>
      </c>
      <c r="C462" s="95">
        <v>97394</v>
      </c>
      <c r="D462" s="89">
        <v>103897</v>
      </c>
      <c r="E462" s="89">
        <v>120400</v>
      </c>
      <c r="F462" s="110">
        <v>106800</v>
      </c>
      <c r="G462" s="105"/>
      <c r="H462" s="92">
        <v>112300</v>
      </c>
      <c r="I462" s="44"/>
      <c r="J462" s="314" t="str">
        <f>IF(OR(F462-E462&gt;5000,F462-E462&lt;-5000),"Explain","OK")</f>
        <v>Explain</v>
      </c>
      <c r="K462" s="314" t="str">
        <f>IF(OR(H462-F462&gt;5000,H462-F462&lt;-5000),"Explain","OK")</f>
        <v>Explain</v>
      </c>
    </row>
    <row r="463" spans="1:11" ht="15">
      <c r="A463" s="86">
        <v>29</v>
      </c>
      <c r="B463" s="97" t="s">
        <v>135</v>
      </c>
      <c r="C463" s="95">
        <v>33719</v>
      </c>
      <c r="D463" s="89">
        <v>62022</v>
      </c>
      <c r="E463" s="89">
        <v>10600</v>
      </c>
      <c r="F463" s="110">
        <v>10600</v>
      </c>
      <c r="G463" s="105"/>
      <c r="H463" s="92">
        <v>5100</v>
      </c>
      <c r="I463" s="44"/>
      <c r="J463" s="314" t="str">
        <f>IF(OR(F463-E463&gt;5000,F463-E463&lt;-5000),"Explain","OK")</f>
        <v>OK</v>
      </c>
      <c r="K463" s="314" t="str">
        <f>IF(OR(H463-F463&gt;5000,H463-F463&lt;-5000),"Explain","OK")</f>
        <v>Explain</v>
      </c>
    </row>
    <row r="464" spans="1:11" ht="15">
      <c r="A464" s="161"/>
      <c r="B464" s="102" t="s">
        <v>157</v>
      </c>
      <c r="C464" s="112">
        <f>SUM(C459:C463)</f>
        <v>651701</v>
      </c>
      <c r="D464" s="112">
        <f>SUM(D459:D463)</f>
        <v>736663</v>
      </c>
      <c r="E464" s="112">
        <f>SUM(E459:E463)</f>
        <v>725630</v>
      </c>
      <c r="F464" s="123">
        <f>SUM(F459:F463)</f>
        <v>731910</v>
      </c>
      <c r="G464" s="105"/>
      <c r="H464" s="124">
        <f>SUM(H459:H463)</f>
        <v>753680</v>
      </c>
      <c r="I464" s="44"/>
      <c r="J464" s="314"/>
      <c r="K464" s="314"/>
    </row>
    <row r="465" spans="1:11" ht="15">
      <c r="A465" s="161"/>
      <c r="B465" s="97"/>
      <c r="C465" s="95"/>
      <c r="D465" s="95"/>
      <c r="E465" s="95"/>
      <c r="F465" s="107"/>
      <c r="G465" s="105"/>
      <c r="H465" s="113"/>
      <c r="I465" s="44"/>
      <c r="J465" s="314"/>
      <c r="K465" s="314"/>
    </row>
    <row r="466" spans="1:11" ht="15">
      <c r="A466" s="86">
        <v>27</v>
      </c>
      <c r="B466" s="97" t="s">
        <v>175</v>
      </c>
      <c r="C466" s="95">
        <v>112400</v>
      </c>
      <c r="D466" s="89">
        <v>153585</v>
      </c>
      <c r="E466" s="89">
        <v>0</v>
      </c>
      <c r="F466" s="110">
        <v>20000</v>
      </c>
      <c r="G466" s="105"/>
      <c r="H466" s="92">
        <v>0</v>
      </c>
      <c r="I466" s="44"/>
      <c r="J466" s="314" t="str">
        <f>IF(OR(F466-E466&gt;5000,F466-E466&lt;-5000),"Explain","OK")</f>
        <v>Explain</v>
      </c>
      <c r="K466" s="314" t="str">
        <f>IF(OR(H466-F466&gt;5000,H466-F466&lt;-5000),"Explain","OK")</f>
        <v>Explain</v>
      </c>
    </row>
    <row r="467" spans="1:11" ht="15" hidden="1">
      <c r="A467" s="86"/>
      <c r="B467" s="97" t="s">
        <v>154</v>
      </c>
      <c r="C467" s="95"/>
      <c r="D467" s="89"/>
      <c r="E467" s="89">
        <f>'[3]Detailed Services'!E2666</f>
        <v>0</v>
      </c>
      <c r="F467" s="111">
        <f>'[3]Detailed Services'!F2666</f>
        <v>0</v>
      </c>
      <c r="G467" s="99"/>
      <c r="H467" s="92">
        <f>'[3]Detailed Services'!H2665</f>
        <v>0</v>
      </c>
      <c r="I467" s="44"/>
      <c r="J467" s="314" t="str">
        <f>IF(OR(F467-E467&gt;4999,F467-E467&lt;-4999),"Explain","OK")</f>
        <v>OK</v>
      </c>
      <c r="K467" s="314" t="str">
        <f>IF(OR(H467-F467&gt;4999,H467-F467&lt;-4999),"Explain","OK")</f>
        <v>OK</v>
      </c>
    </row>
    <row r="468" spans="1:11" ht="15">
      <c r="A468" s="161"/>
      <c r="B468" s="102" t="s">
        <v>155</v>
      </c>
      <c r="C468" s="112">
        <f>SUM(C466)</f>
        <v>112400</v>
      </c>
      <c r="D468" s="112">
        <f>SUM(D466)</f>
        <v>153585</v>
      </c>
      <c r="E468" s="112">
        <f>SUM(E466:E467)</f>
        <v>0</v>
      </c>
      <c r="F468" s="126">
        <f>SUM(F466:F467)</f>
        <v>20000</v>
      </c>
      <c r="G468" s="99"/>
      <c r="H468" s="124">
        <f>SUM(H466:H467)</f>
        <v>0</v>
      </c>
      <c r="I468" s="44"/>
      <c r="J468" s="314"/>
      <c r="K468" s="314"/>
    </row>
    <row r="469" spans="1:11" ht="15">
      <c r="A469" s="161"/>
      <c r="B469" s="97"/>
      <c r="C469" s="95"/>
      <c r="D469" s="95"/>
      <c r="E469" s="95"/>
      <c r="F469" s="98"/>
      <c r="G469" s="99"/>
      <c r="H469" s="211"/>
      <c r="I469" s="44"/>
      <c r="J469" s="314"/>
      <c r="K469" s="314"/>
    </row>
    <row r="470" spans="1:11" ht="15">
      <c r="A470" s="162"/>
      <c r="B470" s="102" t="s">
        <v>156</v>
      </c>
      <c r="C470" s="103">
        <f>SUM(C464-C468)</f>
        <v>539301</v>
      </c>
      <c r="D470" s="103">
        <f>SUM(D464-D468)</f>
        <v>583078</v>
      </c>
      <c r="E470" s="103">
        <f>SUM(E464-E468)</f>
        <v>725630</v>
      </c>
      <c r="F470" s="114">
        <f>SUM(F464-F468)</f>
        <v>711910</v>
      </c>
      <c r="G470" s="99"/>
      <c r="H470" s="115">
        <f>SUM(H464-H468)</f>
        <v>753680</v>
      </c>
      <c r="I470" s="44"/>
      <c r="J470" s="314"/>
      <c r="K470" s="314"/>
    </row>
    <row r="471" spans="1:11" ht="3.75" customHeight="1" thickBot="1">
      <c r="A471" s="151"/>
      <c r="B471" s="167"/>
      <c r="C471" s="130"/>
      <c r="D471" s="130"/>
      <c r="E471" s="130"/>
      <c r="F471" s="181"/>
      <c r="G471" s="99"/>
      <c r="H471" s="182"/>
      <c r="I471" s="44"/>
      <c r="J471" s="314"/>
      <c r="K471" s="314"/>
    </row>
    <row r="472" spans="1:11" ht="15.75" thickBot="1">
      <c r="A472" s="186"/>
      <c r="B472" s="197"/>
      <c r="C472" s="99"/>
      <c r="D472" s="99"/>
      <c r="E472" s="99"/>
      <c r="F472" s="99"/>
      <c r="G472" s="99"/>
      <c r="H472" s="135"/>
      <c r="I472" s="44"/>
      <c r="J472" s="314"/>
      <c r="K472" s="314"/>
    </row>
    <row r="473" spans="1:11" ht="15">
      <c r="A473" s="136" t="s">
        <v>158</v>
      </c>
      <c r="B473" s="184"/>
      <c r="C473" s="138"/>
      <c r="D473" s="138"/>
      <c r="E473" s="138"/>
      <c r="F473" s="138"/>
      <c r="G473" s="138"/>
      <c r="H473" s="140"/>
      <c r="I473" s="44"/>
      <c r="J473" s="314"/>
      <c r="K473" s="314"/>
    </row>
    <row r="474" spans="1:11" ht="47.25" customHeight="1">
      <c r="A474" s="141">
        <f>A459</f>
        <v>26</v>
      </c>
      <c r="B474" s="345" t="s">
        <v>48</v>
      </c>
      <c r="C474" s="345"/>
      <c r="D474" s="345"/>
      <c r="E474" s="345"/>
      <c r="F474" s="345"/>
      <c r="G474" s="345"/>
      <c r="H474" s="346"/>
      <c r="I474" s="44"/>
      <c r="J474" s="314"/>
      <c r="K474" s="314"/>
    </row>
    <row r="475" spans="1:11" ht="51.75" customHeight="1">
      <c r="A475" s="320" t="s">
        <v>54</v>
      </c>
      <c r="B475" s="345" t="s">
        <v>3</v>
      </c>
      <c r="C475" s="345"/>
      <c r="D475" s="345"/>
      <c r="E475" s="345"/>
      <c r="F475" s="345"/>
      <c r="G475" s="345"/>
      <c r="H475" s="346"/>
      <c r="I475" s="44"/>
      <c r="J475" s="314"/>
      <c r="K475" s="314"/>
    </row>
    <row r="476" spans="1:11" ht="38.25" customHeight="1">
      <c r="A476" s="141">
        <v>28</v>
      </c>
      <c r="B476" s="345" t="s">
        <v>269</v>
      </c>
      <c r="C476" s="349"/>
      <c r="D476" s="349"/>
      <c r="E476" s="349"/>
      <c r="F476" s="349"/>
      <c r="G476" s="349"/>
      <c r="H476" s="350"/>
      <c r="I476" s="44"/>
      <c r="J476" s="314"/>
      <c r="K476" s="314"/>
    </row>
    <row r="477" spans="1:11" ht="19.5" customHeight="1">
      <c r="A477" s="141">
        <v>29</v>
      </c>
      <c r="B477" s="345" t="s">
        <v>4</v>
      </c>
      <c r="C477" s="345"/>
      <c r="D477" s="345"/>
      <c r="E477" s="345"/>
      <c r="F477" s="345"/>
      <c r="G477" s="345"/>
      <c r="H477" s="346"/>
      <c r="I477" s="44"/>
      <c r="J477" s="314"/>
      <c r="K477" s="314"/>
    </row>
    <row r="478" spans="1:11" ht="36" customHeight="1">
      <c r="A478" s="141">
        <v>30</v>
      </c>
      <c r="B478" s="345" t="s">
        <v>55</v>
      </c>
      <c r="C478" s="345"/>
      <c r="D478" s="345"/>
      <c r="E478" s="345"/>
      <c r="F478" s="345"/>
      <c r="G478" s="345"/>
      <c r="H478" s="346"/>
      <c r="I478" s="44"/>
      <c r="J478" s="314"/>
      <c r="K478" s="314"/>
    </row>
    <row r="479" spans="1:11" s="74" customFormat="1" ht="4.5" customHeight="1" thickBot="1">
      <c r="A479" s="185"/>
      <c r="B479" s="191"/>
      <c r="C479" s="192"/>
      <c r="D479" s="192"/>
      <c r="E479" s="192"/>
      <c r="F479" s="192"/>
      <c r="G479" s="192"/>
      <c r="H479" s="193"/>
      <c r="J479" s="314"/>
      <c r="K479" s="314"/>
    </row>
    <row r="480" spans="1:11" s="74" customFormat="1" ht="15.75" thickBot="1">
      <c r="A480" s="186"/>
      <c r="B480" s="197"/>
      <c r="C480" s="99"/>
      <c r="D480" s="99"/>
      <c r="E480" s="99"/>
      <c r="F480" s="99"/>
      <c r="G480" s="99"/>
      <c r="H480" s="135"/>
      <c r="J480" s="314"/>
      <c r="K480" s="314"/>
    </row>
    <row r="481" spans="1:11" ht="15">
      <c r="A481" s="148" t="s">
        <v>130</v>
      </c>
      <c r="B481" s="149"/>
      <c r="C481" s="69" t="s">
        <v>90</v>
      </c>
      <c r="D481" s="69" t="s">
        <v>90</v>
      </c>
      <c r="E481" s="70" t="s">
        <v>88</v>
      </c>
      <c r="F481" s="71" t="s">
        <v>89</v>
      </c>
      <c r="G481" s="72"/>
      <c r="H481" s="73" t="s">
        <v>250</v>
      </c>
      <c r="I481" s="44"/>
      <c r="J481" s="314"/>
      <c r="K481" s="314"/>
    </row>
    <row r="482" spans="1:11" ht="15.75" thickBot="1">
      <c r="A482" s="151"/>
      <c r="B482" s="76"/>
      <c r="C482" s="77" t="s">
        <v>131</v>
      </c>
      <c r="D482" s="77" t="s">
        <v>87</v>
      </c>
      <c r="E482" s="78" t="s">
        <v>243</v>
      </c>
      <c r="F482" s="79" t="s">
        <v>243</v>
      </c>
      <c r="G482" s="72"/>
      <c r="H482" s="80" t="s">
        <v>244</v>
      </c>
      <c r="I482" s="44"/>
      <c r="J482" s="314"/>
      <c r="K482" s="314"/>
    </row>
    <row r="483" spans="1:11" ht="15">
      <c r="A483" s="161"/>
      <c r="B483" s="116"/>
      <c r="C483" s="176"/>
      <c r="D483" s="69" t="s">
        <v>93</v>
      </c>
      <c r="E483" s="69" t="s">
        <v>93</v>
      </c>
      <c r="F483" s="150" t="s">
        <v>93</v>
      </c>
      <c r="G483" s="118"/>
      <c r="H483" s="73" t="s">
        <v>93</v>
      </c>
      <c r="I483" s="44"/>
      <c r="J483" s="314"/>
      <c r="K483" s="314"/>
    </row>
    <row r="484" spans="1:11" ht="15">
      <c r="A484" s="161"/>
      <c r="B484" s="152" t="s">
        <v>185</v>
      </c>
      <c r="C484" s="89"/>
      <c r="D484" s="89"/>
      <c r="E484" s="89"/>
      <c r="F484" s="98"/>
      <c r="G484" s="99"/>
      <c r="H484" s="113"/>
      <c r="I484" s="44"/>
      <c r="J484" s="314"/>
      <c r="K484" s="314"/>
    </row>
    <row r="485" spans="1:11" ht="15">
      <c r="A485" s="86">
        <f>A478+1</f>
        <v>31</v>
      </c>
      <c r="B485" s="97" t="s">
        <v>149</v>
      </c>
      <c r="C485" s="95">
        <v>61809</v>
      </c>
      <c r="D485" s="89">
        <v>57694</v>
      </c>
      <c r="E485" s="89">
        <v>38240</v>
      </c>
      <c r="F485" s="110">
        <v>38250</v>
      </c>
      <c r="G485" s="105"/>
      <c r="H485" s="92">
        <v>30750</v>
      </c>
      <c r="I485" s="44"/>
      <c r="J485" s="314" t="str">
        <f>IF(OR(F485-E485&gt;5000,F485-E485&lt;-5000),"Explain","OK")</f>
        <v>OK</v>
      </c>
      <c r="K485" s="314" t="str">
        <f>IF(OR(H485-F485&gt;5000,H485-F485&lt;-5000),"Explain","OK")</f>
        <v>Explain</v>
      </c>
    </row>
    <row r="486" spans="1:11" ht="15">
      <c r="A486" s="86"/>
      <c r="B486" s="97" t="s">
        <v>151</v>
      </c>
      <c r="C486" s="95">
        <v>2121</v>
      </c>
      <c r="D486" s="89">
        <v>1844</v>
      </c>
      <c r="E486" s="89">
        <v>2300</v>
      </c>
      <c r="F486" s="110">
        <v>2300</v>
      </c>
      <c r="G486" s="105"/>
      <c r="H486" s="92">
        <v>2300</v>
      </c>
      <c r="I486" s="44"/>
      <c r="J486" s="314" t="str">
        <f>IF(OR(F486-E486&gt;5000,F486-E486&lt;-5000),"Explain","OK")</f>
        <v>OK</v>
      </c>
      <c r="K486" s="314" t="str">
        <f>IF(OR(H486-F486&gt;5000,H486-F486&lt;-5000),"Explain","OK")</f>
        <v>OK</v>
      </c>
    </row>
    <row r="487" spans="1:11" ht="15">
      <c r="A487" s="86">
        <f>A485+1</f>
        <v>32</v>
      </c>
      <c r="B487" s="97" t="s">
        <v>132</v>
      </c>
      <c r="C487" s="95">
        <v>35745</v>
      </c>
      <c r="D487" s="89">
        <v>33206</v>
      </c>
      <c r="E487" s="89">
        <v>10590</v>
      </c>
      <c r="F487" s="110">
        <v>10600</v>
      </c>
      <c r="G487" s="105"/>
      <c r="H487" s="92">
        <v>590</v>
      </c>
      <c r="I487" s="44"/>
      <c r="J487" s="314" t="str">
        <f>IF(OR(F487-E487&gt;5000,F487-E487&lt;-5000),"Explain","OK")</f>
        <v>OK</v>
      </c>
      <c r="K487" s="314" t="str">
        <f>IF(OR(H487-F487&gt;5000,H487-F487&lt;-5000),"Explain","OK")</f>
        <v>Explain</v>
      </c>
    </row>
    <row r="488" spans="1:11" ht="15" customHeight="1">
      <c r="A488" s="161"/>
      <c r="B488" s="97" t="s">
        <v>134</v>
      </c>
      <c r="C488" s="95">
        <v>21940</v>
      </c>
      <c r="D488" s="89">
        <v>22086</v>
      </c>
      <c r="E488" s="89">
        <v>23500</v>
      </c>
      <c r="F488" s="110">
        <v>21400</v>
      </c>
      <c r="G488" s="105"/>
      <c r="H488" s="92">
        <v>22700</v>
      </c>
      <c r="I488" s="44"/>
      <c r="J488" s="314" t="str">
        <f>IF(OR(F488-E488&gt;5000,F488-E488&lt;-5000),"Explain","OK")</f>
        <v>OK</v>
      </c>
      <c r="K488" s="314" t="str">
        <f>IF(OR(H488-F488&gt;5000,H488-F488&lt;-5000),"Explain","OK")</f>
        <v>OK</v>
      </c>
    </row>
    <row r="489" spans="1:11" ht="15" hidden="1">
      <c r="A489" s="86"/>
      <c r="B489" s="97" t="s">
        <v>135</v>
      </c>
      <c r="C489" s="95">
        <v>1199</v>
      </c>
      <c r="D489" s="89">
        <v>1198</v>
      </c>
      <c r="E489" s="89">
        <f>SUMIF('[3]Detailed Services'!$P:$P,"A014___7",'[3]Detailed Services'!T:T)</f>
        <v>0</v>
      </c>
      <c r="F489" s="110">
        <f>SUMIF('[3]Detailed Services'!$P:$P,"A014___7",'[3]Detailed Services'!U:U)</f>
        <v>0</v>
      </c>
      <c r="G489" s="105"/>
      <c r="H489" s="92">
        <f>SUMIF('[3]Detailed Services'!$P:$P,"A014___7",'[3]Detailed Services'!W:W)</f>
        <v>0</v>
      </c>
      <c r="I489" s="44"/>
      <c r="J489" s="314" t="str">
        <f>IF(OR(F489-E489&gt;4999,F489-E489&lt;-4999),"Explain","OK")</f>
        <v>OK</v>
      </c>
      <c r="K489" s="314" t="str">
        <f>IF(OR(H489-F489&gt;4999,H489-F489&lt;-4999),"Explain","OK")</f>
        <v>OK</v>
      </c>
    </row>
    <row r="490" spans="1:11" ht="3.75" customHeight="1">
      <c r="A490" s="161"/>
      <c r="B490" s="97"/>
      <c r="C490" s="95"/>
      <c r="D490" s="95"/>
      <c r="E490" s="95"/>
      <c r="F490" s="107"/>
      <c r="G490" s="105"/>
      <c r="H490" s="211"/>
      <c r="I490" s="44"/>
      <c r="J490" s="314"/>
      <c r="K490" s="314"/>
    </row>
    <row r="491" spans="1:11" ht="15" customHeight="1">
      <c r="A491" s="162"/>
      <c r="B491" s="102" t="s">
        <v>178</v>
      </c>
      <c r="C491" s="103">
        <f>SUM(C485:C489)</f>
        <v>122814</v>
      </c>
      <c r="D491" s="103">
        <f>SUM(D485:D490)</f>
        <v>116028</v>
      </c>
      <c r="E491" s="103">
        <f>SUM(E485:E490)</f>
        <v>74630</v>
      </c>
      <c r="F491" s="114">
        <f>SUM(F485:F490)</f>
        <v>72550</v>
      </c>
      <c r="G491" s="99"/>
      <c r="H491" s="115">
        <f>SUM(H485:H490)</f>
        <v>56340</v>
      </c>
      <c r="I491" s="44"/>
      <c r="J491" s="314"/>
      <c r="K491" s="314"/>
    </row>
    <row r="492" spans="1:11" ht="3" customHeight="1">
      <c r="A492" s="162"/>
      <c r="B492" s="102"/>
      <c r="C492" s="95"/>
      <c r="D492" s="95"/>
      <c r="E492" s="95"/>
      <c r="F492" s="98"/>
      <c r="G492" s="99"/>
      <c r="H492" s="113"/>
      <c r="I492" s="44"/>
      <c r="J492" s="314"/>
      <c r="K492" s="314"/>
    </row>
    <row r="493" spans="1:11" ht="15" customHeight="1" hidden="1">
      <c r="A493" s="162"/>
      <c r="B493" s="97" t="s">
        <v>160</v>
      </c>
      <c r="C493" s="188">
        <v>10119</v>
      </c>
      <c r="D493" s="109">
        <f>SUMIF('[3]Detailed Services'!$P:$P,"A014___8",'[3]Detailed Services'!Q:Q)</f>
        <v>0</v>
      </c>
      <c r="E493" s="109">
        <f>SUMIF('[3]Detailed Services'!$P:$P,"A014___8",'[3]Detailed Services'!T:T)</f>
        <v>0</v>
      </c>
      <c r="F493" s="111">
        <f>SUMIF('[3]Detailed Services'!$P:$P,"A014___8",'[3]Detailed Services'!U:U)</f>
        <v>0</v>
      </c>
      <c r="G493" s="105"/>
      <c r="H493" s="122">
        <f>SUMIF('[3]Detailed Services'!$P:$P,"A014___8",'[3]Detailed Services'!W:W)</f>
        <v>0</v>
      </c>
      <c r="I493" s="44"/>
      <c r="J493" s="314" t="str">
        <f>IF(OR(F493-E493&gt;4999,F493-E493&lt;-4999),"Explain","OK")</f>
        <v>OK</v>
      </c>
      <c r="K493" s="314" t="str">
        <f>IF(OR(H493-F493&gt;4999,H493-F493&lt;-4999),"Explain","OK")</f>
        <v>OK</v>
      </c>
    </row>
    <row r="494" spans="1:11" ht="15" hidden="1">
      <c r="A494" s="162"/>
      <c r="B494" s="102" t="s">
        <v>155</v>
      </c>
      <c r="C494" s="95">
        <f>SUM(C493)</f>
        <v>10119</v>
      </c>
      <c r="D494" s="95">
        <f>SUM(D493)</f>
        <v>0</v>
      </c>
      <c r="E494" s="95">
        <f>SUM(E493)</f>
        <v>0</v>
      </c>
      <c r="F494" s="98">
        <f>SUM(F493)</f>
        <v>0</v>
      </c>
      <c r="G494" s="99"/>
      <c r="H494" s="113">
        <f>SUM(H493)</f>
        <v>0</v>
      </c>
      <c r="I494" s="44"/>
      <c r="J494" s="314"/>
      <c r="K494" s="314"/>
    </row>
    <row r="495" spans="1:11" ht="15">
      <c r="A495" s="162"/>
      <c r="B495" s="97"/>
      <c r="C495" s="188"/>
      <c r="D495" s="188"/>
      <c r="E495" s="188"/>
      <c r="F495" s="210"/>
      <c r="G495" s="99"/>
      <c r="H495" s="211"/>
      <c r="I495" s="44"/>
      <c r="J495" s="314"/>
      <c r="K495" s="314"/>
    </row>
    <row r="496" spans="1:11" ht="15">
      <c r="A496" s="162"/>
      <c r="B496" s="102" t="s">
        <v>156</v>
      </c>
      <c r="C496" s="95">
        <f>C491-C494</f>
        <v>112695</v>
      </c>
      <c r="D496" s="95">
        <f>D491-D494</f>
        <v>116028</v>
      </c>
      <c r="E496" s="95">
        <f>E491-E494</f>
        <v>74630</v>
      </c>
      <c r="F496" s="107">
        <f>F491-F494</f>
        <v>72550</v>
      </c>
      <c r="G496" s="105"/>
      <c r="H496" s="113">
        <f>H491-H494</f>
        <v>56340</v>
      </c>
      <c r="I496" s="44"/>
      <c r="J496" s="314"/>
      <c r="K496" s="314"/>
    </row>
    <row r="497" spans="1:11" ht="3.75" customHeight="1" thickBot="1">
      <c r="A497" s="151"/>
      <c r="B497" s="167"/>
      <c r="C497" s="130"/>
      <c r="D497" s="130"/>
      <c r="E497" s="130"/>
      <c r="F497" s="181"/>
      <c r="G497" s="99"/>
      <c r="H497" s="182"/>
      <c r="I497" s="44"/>
      <c r="J497" s="314"/>
      <c r="K497" s="314"/>
    </row>
    <row r="498" spans="1:11" ht="15.75" thickBot="1">
      <c r="A498" s="186"/>
      <c r="B498" s="184"/>
      <c r="C498" s="138"/>
      <c r="D498" s="138"/>
      <c r="E498" s="138"/>
      <c r="F498" s="138"/>
      <c r="G498" s="99"/>
      <c r="H498" s="212"/>
      <c r="I498" s="44"/>
      <c r="J498" s="314"/>
      <c r="K498" s="314"/>
    </row>
    <row r="499" spans="1:11" ht="15">
      <c r="A499" s="136" t="s">
        <v>158</v>
      </c>
      <c r="B499" s="184"/>
      <c r="C499" s="138"/>
      <c r="D499" s="138"/>
      <c r="E499" s="138"/>
      <c r="F499" s="138"/>
      <c r="G499" s="138"/>
      <c r="H499" s="140"/>
      <c r="I499" s="44"/>
      <c r="J499" s="314"/>
      <c r="K499" s="314"/>
    </row>
    <row r="500" spans="1:11" ht="33.75" customHeight="1">
      <c r="A500" s="141">
        <f>A485</f>
        <v>31</v>
      </c>
      <c r="B500" s="345" t="s">
        <v>5</v>
      </c>
      <c r="C500" s="345"/>
      <c r="D500" s="345"/>
      <c r="E500" s="345"/>
      <c r="F500" s="345"/>
      <c r="G500" s="345"/>
      <c r="H500" s="346"/>
      <c r="I500" s="44"/>
      <c r="J500" s="314"/>
      <c r="K500" s="314"/>
    </row>
    <row r="501" spans="1:11" ht="32.25" customHeight="1">
      <c r="A501" s="141">
        <f>A487</f>
        <v>32</v>
      </c>
      <c r="B501" s="345" t="s">
        <v>6</v>
      </c>
      <c r="C501" s="345"/>
      <c r="D501" s="345"/>
      <c r="E501" s="345"/>
      <c r="F501" s="345"/>
      <c r="G501" s="345"/>
      <c r="H501" s="346"/>
      <c r="I501" s="44"/>
      <c r="J501" s="314"/>
      <c r="K501" s="314"/>
    </row>
    <row r="502" spans="1:11" ht="4.5" customHeight="1" thickBot="1">
      <c r="A502" s="185"/>
      <c r="B502" s="191"/>
      <c r="C502" s="192"/>
      <c r="D502" s="192"/>
      <c r="E502" s="192"/>
      <c r="F502" s="192"/>
      <c r="G502" s="192"/>
      <c r="H502" s="193"/>
      <c r="I502" s="44"/>
      <c r="J502" s="314"/>
      <c r="K502" s="314"/>
    </row>
    <row r="503" spans="1:11" s="74" customFormat="1" ht="15">
      <c r="A503" s="186"/>
      <c r="B503" s="190"/>
      <c r="C503" s="99"/>
      <c r="D503" s="99"/>
      <c r="E503" s="99"/>
      <c r="F503" s="99"/>
      <c r="G503" s="99"/>
      <c r="H503" s="135"/>
      <c r="J503" s="314"/>
      <c r="K503" s="314"/>
    </row>
    <row r="504" spans="1:11" s="74" customFormat="1" ht="18">
      <c r="A504" s="215" t="s">
        <v>183</v>
      </c>
      <c r="B504" s="183"/>
      <c r="C504" s="99"/>
      <c r="D504" s="99"/>
      <c r="E504" s="99"/>
      <c r="F504" s="99"/>
      <c r="G504" s="99"/>
      <c r="H504" s="135"/>
      <c r="J504" s="314"/>
      <c r="K504" s="314"/>
    </row>
    <row r="505" spans="1:11" s="74" customFormat="1" ht="15.75" thickBot="1">
      <c r="A505" s="186"/>
      <c r="B505" s="190"/>
      <c r="C505" s="99"/>
      <c r="D505" s="99"/>
      <c r="E505" s="99"/>
      <c r="F505" s="99"/>
      <c r="G505" s="99"/>
      <c r="H505" s="135"/>
      <c r="J505" s="314"/>
      <c r="K505" s="314"/>
    </row>
    <row r="506" spans="1:11" ht="15">
      <c r="A506" s="148" t="s">
        <v>130</v>
      </c>
      <c r="B506" s="149"/>
      <c r="C506" s="69" t="s">
        <v>90</v>
      </c>
      <c r="D506" s="69" t="s">
        <v>90</v>
      </c>
      <c r="E506" s="70" t="s">
        <v>88</v>
      </c>
      <c r="F506" s="71" t="s">
        <v>89</v>
      </c>
      <c r="G506" s="72"/>
      <c r="H506" s="73" t="s">
        <v>250</v>
      </c>
      <c r="I506" s="44"/>
      <c r="J506" s="314"/>
      <c r="K506" s="314"/>
    </row>
    <row r="507" spans="1:11" ht="15.75" thickBot="1">
      <c r="A507" s="151"/>
      <c r="B507" s="76"/>
      <c r="C507" s="77" t="s">
        <v>131</v>
      </c>
      <c r="D507" s="77" t="s">
        <v>87</v>
      </c>
      <c r="E507" s="78" t="s">
        <v>243</v>
      </c>
      <c r="F507" s="79" t="s">
        <v>243</v>
      </c>
      <c r="G507" s="72"/>
      <c r="H507" s="80" t="s">
        <v>244</v>
      </c>
      <c r="I507" s="44"/>
      <c r="J507" s="314"/>
      <c r="K507" s="314"/>
    </row>
    <row r="508" spans="1:11" ht="15">
      <c r="A508" s="161"/>
      <c r="B508" s="116"/>
      <c r="C508" s="176"/>
      <c r="D508" s="69" t="s">
        <v>93</v>
      </c>
      <c r="E508" s="69" t="s">
        <v>93</v>
      </c>
      <c r="F508" s="150" t="s">
        <v>93</v>
      </c>
      <c r="G508" s="118"/>
      <c r="H508" s="73" t="s">
        <v>93</v>
      </c>
      <c r="I508" s="44"/>
      <c r="J508" s="314"/>
      <c r="K508" s="314"/>
    </row>
    <row r="509" spans="1:11" ht="15">
      <c r="A509" s="161"/>
      <c r="B509" s="152" t="s">
        <v>186</v>
      </c>
      <c r="C509" s="95"/>
      <c r="D509" s="95"/>
      <c r="E509" s="95"/>
      <c r="F509" s="98"/>
      <c r="G509" s="99"/>
      <c r="H509" s="113"/>
      <c r="I509" s="44"/>
      <c r="J509" s="314"/>
      <c r="K509" s="314"/>
    </row>
    <row r="510" spans="1:11" ht="15">
      <c r="A510" s="86">
        <v>33</v>
      </c>
      <c r="B510" s="97" t="s">
        <v>149</v>
      </c>
      <c r="C510" s="95">
        <v>808377</v>
      </c>
      <c r="D510" s="89">
        <v>952225</v>
      </c>
      <c r="E510" s="89">
        <v>1029660</v>
      </c>
      <c r="F510" s="110">
        <v>994290</v>
      </c>
      <c r="G510" s="105"/>
      <c r="H510" s="92">
        <v>1066940</v>
      </c>
      <c r="I510" s="44"/>
      <c r="J510" s="314" t="str">
        <f>IF(OR(F510-E510&gt;5000,F510-E510&lt;-5000),"Explain","OK")</f>
        <v>Explain</v>
      </c>
      <c r="K510" s="314" t="str">
        <f>IF(OR(H510-F510&gt;5000,H510-F510&lt;-5000),"Explain","OK")</f>
        <v>Explain</v>
      </c>
    </row>
    <row r="511" spans="1:11" ht="15">
      <c r="A511" s="86"/>
      <c r="B511" s="97" t="s">
        <v>151</v>
      </c>
      <c r="C511" s="95">
        <v>17282</v>
      </c>
      <c r="D511" s="89">
        <f>3259+23659</f>
        <v>26918</v>
      </c>
      <c r="E511" s="89">
        <v>30400</v>
      </c>
      <c r="F511" s="110">
        <v>30400</v>
      </c>
      <c r="G511" s="105"/>
      <c r="H511" s="92">
        <v>30400</v>
      </c>
      <c r="I511" s="44"/>
      <c r="J511" s="314" t="str">
        <f>IF(OR(F511-E511&gt;5000,F511-E511&lt;-5000),"Explain","OK")</f>
        <v>OK</v>
      </c>
      <c r="K511" s="314" t="str">
        <f>IF(OR(H511-F511&gt;5000,H511-F511&lt;-5000),"Explain","OK")</f>
        <v>OK</v>
      </c>
    </row>
    <row r="512" spans="1:11" ht="15">
      <c r="A512" s="86">
        <v>34</v>
      </c>
      <c r="B512" s="97" t="s">
        <v>132</v>
      </c>
      <c r="C512" s="95">
        <v>91381</v>
      </c>
      <c r="D512" s="89">
        <v>153039</v>
      </c>
      <c r="E512" s="89">
        <v>154050</v>
      </c>
      <c r="F512" s="110">
        <v>156840</v>
      </c>
      <c r="G512" s="105"/>
      <c r="H512" s="92">
        <v>126830</v>
      </c>
      <c r="I512" s="44"/>
      <c r="J512" s="314" t="str">
        <f>IF(OR(F512-E512&gt;5000,F512-E512&lt;-5000),"Explain","OK")</f>
        <v>OK</v>
      </c>
      <c r="K512" s="314" t="str">
        <f>IF(OR(H512-F512&gt;5000,H512-F512&lt;-5000),"Explain","OK")</f>
        <v>Explain</v>
      </c>
    </row>
    <row r="513" spans="1:11" ht="15">
      <c r="A513" s="86">
        <f>A512+1</f>
        <v>35</v>
      </c>
      <c r="B513" s="97" t="s">
        <v>134</v>
      </c>
      <c r="C513" s="95">
        <v>324838</v>
      </c>
      <c r="D513" s="89">
        <v>308722</v>
      </c>
      <c r="E513" s="89">
        <v>330400</v>
      </c>
      <c r="F513" s="110">
        <v>298200</v>
      </c>
      <c r="G513" s="105"/>
      <c r="H513" s="92">
        <v>313500</v>
      </c>
      <c r="I513" s="44"/>
      <c r="J513" s="314" t="str">
        <f>IF(OR(F513-E513&gt;5000,F513-E513&lt;-5000),"Explain","OK")</f>
        <v>Explain</v>
      </c>
      <c r="K513" s="314" t="str">
        <f>IF(OR(H513-F513&gt;5000,H513-F513&lt;-5000),"Explain","OK")</f>
        <v>Explain</v>
      </c>
    </row>
    <row r="514" spans="1:11" ht="15" hidden="1">
      <c r="A514" s="86"/>
      <c r="B514" s="97" t="s">
        <v>135</v>
      </c>
      <c r="C514" s="95">
        <v>0</v>
      </c>
      <c r="D514" s="89">
        <f>SUMIF('[3]Detailed Services'!$P:$P,"D002___7",'[3]Detailed Services'!Q:Q)</f>
        <v>0</v>
      </c>
      <c r="E514" s="89">
        <f>SUMIF('[3]Detailed Services'!$P:$P,"D002___7",'[3]Detailed Services'!T:T)</f>
        <v>0</v>
      </c>
      <c r="F514" s="110">
        <f>SUMIF('[3]Detailed Services'!$P:$P,"D002___7",'[3]Detailed Services'!U:U)</f>
        <v>0</v>
      </c>
      <c r="G514" s="105"/>
      <c r="H514" s="92">
        <f>SUMIF('[3]Detailed Services'!$P:$P,"D002___7",'[3]Detailed Services'!W:W)</f>
        <v>0</v>
      </c>
      <c r="I514" s="44"/>
      <c r="J514" s="314" t="str">
        <f>IF(OR(F514-E514&gt;4999,F514-E514&lt;-4999),"Explain","OK")</f>
        <v>OK</v>
      </c>
      <c r="K514" s="314" t="str">
        <f>IF(OR(H514-F514&gt;4999,H514-F514&lt;-4999),"Explain","OK")</f>
        <v>OK</v>
      </c>
    </row>
    <row r="515" spans="1:11" ht="15">
      <c r="A515" s="161"/>
      <c r="B515" s="102" t="s">
        <v>157</v>
      </c>
      <c r="C515" s="112">
        <f>SUM(C510:C514)</f>
        <v>1241878</v>
      </c>
      <c r="D515" s="112">
        <f>SUM(D510:D514)</f>
        <v>1440904</v>
      </c>
      <c r="E515" s="112">
        <f>SUM(E510:E514)</f>
        <v>1544510</v>
      </c>
      <c r="F515" s="123">
        <f>SUM(F510:F514)</f>
        <v>1479730</v>
      </c>
      <c r="G515" s="105"/>
      <c r="H515" s="124">
        <f>SUM(H510:H514)</f>
        <v>1537670</v>
      </c>
      <c r="I515" s="44"/>
      <c r="J515" s="314"/>
      <c r="K515" s="314"/>
    </row>
    <row r="516" spans="1:11" ht="4.5" customHeight="1">
      <c r="A516" s="161"/>
      <c r="B516" s="97"/>
      <c r="C516" s="95"/>
      <c r="D516" s="95"/>
      <c r="E516" s="95"/>
      <c r="F516" s="107"/>
      <c r="G516" s="105"/>
      <c r="H516" s="113"/>
      <c r="I516" s="44"/>
      <c r="J516" s="314"/>
      <c r="K516" s="314"/>
    </row>
    <row r="517" spans="1:11" ht="15" hidden="1">
      <c r="A517" s="86"/>
      <c r="B517" s="97" t="s">
        <v>175</v>
      </c>
      <c r="C517" s="95">
        <v>398013</v>
      </c>
      <c r="D517" s="89">
        <v>871159</v>
      </c>
      <c r="E517" s="89">
        <f>SUMIF('[3]Detailed Services'!$P:$P,"D002___8",'[3]Detailed Services'!T:T)</f>
        <v>0</v>
      </c>
      <c r="F517" s="89">
        <f>SUMIF('[3]Detailed Services'!$P:$P,"D002___8",'[3]Detailed Services'!U:U)</f>
        <v>0</v>
      </c>
      <c r="G517" s="105"/>
      <c r="H517" s="92">
        <f>SUMIF('[3]Detailed Services'!$P:$P,"D002___8",'[3]Detailed Services'!W:W)</f>
        <v>0</v>
      </c>
      <c r="I517" s="44"/>
      <c r="J517" s="314" t="str">
        <f>IF(OR(F517-E517&gt;4999,F517-E517&lt;-4999),"Explain","OK")</f>
        <v>OK</v>
      </c>
      <c r="K517" s="314" t="str">
        <f>IF(OR(H517-F517&gt;4999,H517-F517&lt;-4999),"Explain","OK")</f>
        <v>OK</v>
      </c>
    </row>
    <row r="518" spans="1:11" ht="15">
      <c r="A518" s="86"/>
      <c r="B518" s="97" t="s">
        <v>153</v>
      </c>
      <c r="C518" s="95">
        <v>716628</v>
      </c>
      <c r="D518" s="89">
        <f>SUMIF('[3]Detailed Services'!$P:$P,"D002a___8",'[3]Detailed Services'!Q:Q)</f>
        <v>0</v>
      </c>
      <c r="E518" s="89">
        <v>29000</v>
      </c>
      <c r="F518" s="89">
        <v>29000</v>
      </c>
      <c r="G518" s="105"/>
      <c r="H518" s="92">
        <v>29000</v>
      </c>
      <c r="I518" s="44"/>
      <c r="J518" s="314" t="str">
        <f>IF(OR(F518-E518&gt;5000,F518-E518&lt;-5000),"Explain","OK")</f>
        <v>OK</v>
      </c>
      <c r="K518" s="314" t="str">
        <f>IF(OR(H518-F518&gt;5000,H518-F518&lt;-5000),"Explain","OK")</f>
        <v>OK</v>
      </c>
    </row>
    <row r="519" spans="1:11" ht="15">
      <c r="A519" s="86"/>
      <c r="B519" s="97" t="s">
        <v>137</v>
      </c>
      <c r="C519" s="95"/>
      <c r="D519" s="89"/>
      <c r="E519" s="89">
        <v>446000</v>
      </c>
      <c r="F519" s="89">
        <v>446000</v>
      </c>
      <c r="G519" s="105"/>
      <c r="H519" s="92">
        <v>446000</v>
      </c>
      <c r="I519" s="44"/>
      <c r="J519" s="314" t="str">
        <f>IF(OR(F519-E519&gt;5000,F519-E519&lt;-5000),"Explain","OK")</f>
        <v>OK</v>
      </c>
      <c r="K519" s="314" t="str">
        <f>IF(OR(H519-F519&gt;5000,H519-F519&lt;-5000),"Explain","OK")</f>
        <v>OK</v>
      </c>
    </row>
    <row r="520" spans="1:11" ht="15" hidden="1">
      <c r="A520" s="86"/>
      <c r="B520" s="97" t="s">
        <v>154</v>
      </c>
      <c r="C520" s="95">
        <v>716628</v>
      </c>
      <c r="D520" s="89">
        <f>SUMIF('[3]Detailed Services'!$P:$P,"D002b___8",'[3]Detailed Services'!Q:Q)</f>
        <v>0</v>
      </c>
      <c r="E520" s="89">
        <f>SUMIF('[3]Detailed Services'!$P:$P,"D002c___8",'[3]Detailed Services'!T:T)</f>
        <v>0</v>
      </c>
      <c r="F520" s="89">
        <f>SUMIF('[3]Detailed Services'!$P:$P,"D002c___8",'[3]Detailed Services'!U:U)</f>
        <v>0</v>
      </c>
      <c r="G520" s="105"/>
      <c r="H520" s="92">
        <f>SUMIF('[3]Detailed Services'!$P:$P,"D002c___8",'[3]Detailed Services'!W:W)</f>
        <v>0</v>
      </c>
      <c r="I520" s="44"/>
      <c r="J520" s="314" t="str">
        <f>IF(OR(F520-E520&gt;4999,F520-E520&lt;-4999),"Explain","OK")</f>
        <v>OK</v>
      </c>
      <c r="K520" s="314" t="str">
        <f>IF(OR(H520-F520&gt;4999,H520-F520&lt;-4999),"Explain","OK")</f>
        <v>OK</v>
      </c>
    </row>
    <row r="521" spans="1:11" ht="15">
      <c r="A521" s="161"/>
      <c r="B521" s="102" t="s">
        <v>155</v>
      </c>
      <c r="C521" s="112">
        <f>SUM(C517:C520)</f>
        <v>1831269</v>
      </c>
      <c r="D521" s="112">
        <f>SUM(D517:D520)</f>
        <v>871159</v>
      </c>
      <c r="E521" s="112">
        <f>SUM(E517:E520)</f>
        <v>475000</v>
      </c>
      <c r="F521" s="126">
        <f>SUM(F517:F520)</f>
        <v>475000</v>
      </c>
      <c r="G521" s="99"/>
      <c r="H521" s="124">
        <f>SUM(H517:H520)</f>
        <v>475000</v>
      </c>
      <c r="I521" s="44"/>
      <c r="J521" s="314"/>
      <c r="K521" s="314"/>
    </row>
    <row r="522" spans="1:11" ht="15">
      <c r="A522" s="161"/>
      <c r="B522" s="97"/>
      <c r="C522" s="95"/>
      <c r="D522" s="95"/>
      <c r="E522" s="95"/>
      <c r="F522" s="98"/>
      <c r="G522" s="99"/>
      <c r="H522" s="113"/>
      <c r="I522" s="44"/>
      <c r="J522" s="314"/>
      <c r="K522" s="314"/>
    </row>
    <row r="523" spans="1:11" ht="15">
      <c r="A523" s="162"/>
      <c r="B523" s="102" t="s">
        <v>156</v>
      </c>
      <c r="C523" s="103">
        <f>SUM(C515-C521)</f>
        <v>-589391</v>
      </c>
      <c r="D523" s="103">
        <f>SUM(D515-D521)</f>
        <v>569745</v>
      </c>
      <c r="E523" s="103">
        <f>SUM(E515-E521)</f>
        <v>1069510</v>
      </c>
      <c r="F523" s="114">
        <f>SUM(F515-F521)</f>
        <v>1004730</v>
      </c>
      <c r="G523" s="99"/>
      <c r="H523" s="115">
        <f>SUM(H515-H521)</f>
        <v>1062670</v>
      </c>
      <c r="I523" s="44"/>
      <c r="J523" s="314"/>
      <c r="K523" s="314"/>
    </row>
    <row r="524" spans="1:11" ht="3.75" customHeight="1" thickBot="1">
      <c r="A524" s="151"/>
      <c r="B524" s="167"/>
      <c r="C524" s="130"/>
      <c r="D524" s="130"/>
      <c r="E524" s="130"/>
      <c r="F524" s="181"/>
      <c r="G524" s="99"/>
      <c r="H524" s="182"/>
      <c r="I524" s="44"/>
      <c r="J524" s="314"/>
      <c r="K524" s="314"/>
    </row>
    <row r="525" spans="1:11" ht="30" customHeight="1" thickBot="1">
      <c r="A525" s="186"/>
      <c r="B525" s="197"/>
      <c r="C525" s="99"/>
      <c r="D525" s="99"/>
      <c r="E525" s="99"/>
      <c r="F525" s="99"/>
      <c r="G525" s="99"/>
      <c r="H525" s="135"/>
      <c r="I525" s="44"/>
      <c r="J525" s="314"/>
      <c r="K525" s="314"/>
    </row>
    <row r="526" spans="1:11" ht="15">
      <c r="A526" s="136" t="s">
        <v>158</v>
      </c>
      <c r="B526" s="184"/>
      <c r="C526" s="138"/>
      <c r="D526" s="138"/>
      <c r="E526" s="138"/>
      <c r="F526" s="138"/>
      <c r="G526" s="138"/>
      <c r="H526" s="140"/>
      <c r="I526" s="44"/>
      <c r="J526" s="314"/>
      <c r="K526" s="314"/>
    </row>
    <row r="527" spans="1:11" ht="38.25" customHeight="1">
      <c r="A527" s="141">
        <f>A510</f>
        <v>33</v>
      </c>
      <c r="B527" s="345" t="s">
        <v>57</v>
      </c>
      <c r="C527" s="345"/>
      <c r="D527" s="345"/>
      <c r="E527" s="345"/>
      <c r="F527" s="345"/>
      <c r="G527" s="345"/>
      <c r="H527" s="346"/>
      <c r="I527" s="44"/>
      <c r="J527" s="314"/>
      <c r="K527" s="314"/>
    </row>
    <row r="528" spans="1:11" ht="33" customHeight="1">
      <c r="A528" s="141">
        <f>A512</f>
        <v>34</v>
      </c>
      <c r="B528" s="345" t="s">
        <v>7</v>
      </c>
      <c r="C528" s="345"/>
      <c r="D528" s="345"/>
      <c r="E528" s="345"/>
      <c r="F528" s="345"/>
      <c r="G528" s="345"/>
      <c r="H528" s="346"/>
      <c r="I528" s="44"/>
      <c r="J528" s="314"/>
      <c r="K528" s="314"/>
    </row>
    <row r="529" spans="1:11" ht="32.25" customHeight="1">
      <c r="A529" s="141">
        <f>A513</f>
        <v>35</v>
      </c>
      <c r="B529" s="345" t="s">
        <v>269</v>
      </c>
      <c r="C529" s="349"/>
      <c r="D529" s="349"/>
      <c r="E529" s="349"/>
      <c r="F529" s="349"/>
      <c r="G529" s="349"/>
      <c r="H529" s="350"/>
      <c r="I529" s="44"/>
      <c r="J529" s="314"/>
      <c r="K529" s="314"/>
    </row>
    <row r="530" spans="1:11" ht="4.5" customHeight="1" thickBot="1">
      <c r="A530" s="185"/>
      <c r="B530" s="191"/>
      <c r="C530" s="192"/>
      <c r="D530" s="192"/>
      <c r="E530" s="192"/>
      <c r="F530" s="192"/>
      <c r="G530" s="192"/>
      <c r="H530" s="193"/>
      <c r="I530" s="44"/>
      <c r="J530" s="314"/>
      <c r="K530" s="314"/>
    </row>
    <row r="531" spans="1:11" s="74" customFormat="1" ht="15">
      <c r="A531" s="194"/>
      <c r="B531" s="204"/>
      <c r="C531" s="99"/>
      <c r="D531" s="99"/>
      <c r="E531" s="99"/>
      <c r="F531" s="99"/>
      <c r="G531" s="99"/>
      <c r="H531" s="135"/>
      <c r="J531" s="314"/>
      <c r="K531" s="314"/>
    </row>
    <row r="532" spans="1:11" s="74" customFormat="1" ht="18">
      <c r="A532" s="215" t="s">
        <v>183</v>
      </c>
      <c r="B532" s="204"/>
      <c r="C532" s="99"/>
      <c r="D532" s="99"/>
      <c r="E532" s="99"/>
      <c r="F532" s="99"/>
      <c r="G532" s="99"/>
      <c r="H532" s="135"/>
      <c r="J532" s="314"/>
      <c r="K532" s="314"/>
    </row>
    <row r="533" spans="1:11" s="74" customFormat="1" ht="15.75" thickBot="1">
      <c r="A533" s="186"/>
      <c r="B533" s="197"/>
      <c r="C533" s="99"/>
      <c r="D533" s="99"/>
      <c r="E533" s="99"/>
      <c r="F533" s="99"/>
      <c r="G533" s="99"/>
      <c r="H533" s="135"/>
      <c r="J533" s="314"/>
      <c r="K533" s="314"/>
    </row>
    <row r="534" spans="1:11" ht="15">
      <c r="A534" s="148" t="s">
        <v>130</v>
      </c>
      <c r="B534" s="149"/>
      <c r="C534" s="69" t="s">
        <v>90</v>
      </c>
      <c r="D534" s="69" t="s">
        <v>90</v>
      </c>
      <c r="E534" s="70" t="s">
        <v>88</v>
      </c>
      <c r="F534" s="71" t="s">
        <v>89</v>
      </c>
      <c r="G534" s="72"/>
      <c r="H534" s="73" t="s">
        <v>250</v>
      </c>
      <c r="I534" s="44"/>
      <c r="J534" s="314"/>
      <c r="K534" s="314"/>
    </row>
    <row r="535" spans="1:11" ht="15.75" thickBot="1">
      <c r="A535" s="151"/>
      <c r="B535" s="76"/>
      <c r="C535" s="77" t="s">
        <v>131</v>
      </c>
      <c r="D535" s="77" t="s">
        <v>87</v>
      </c>
      <c r="E535" s="78" t="s">
        <v>243</v>
      </c>
      <c r="F535" s="79" t="s">
        <v>243</v>
      </c>
      <c r="G535" s="72"/>
      <c r="H535" s="80" t="s">
        <v>244</v>
      </c>
      <c r="I535" s="44"/>
      <c r="J535" s="314"/>
      <c r="K535" s="314"/>
    </row>
    <row r="536" spans="1:11" ht="15">
      <c r="A536" s="161"/>
      <c r="B536" s="149"/>
      <c r="C536" s="69" t="s">
        <v>93</v>
      </c>
      <c r="D536" s="69" t="s">
        <v>93</v>
      </c>
      <c r="E536" s="69" t="s">
        <v>93</v>
      </c>
      <c r="F536" s="150" t="s">
        <v>93</v>
      </c>
      <c r="G536" s="118"/>
      <c r="H536" s="73" t="s">
        <v>93</v>
      </c>
      <c r="I536" s="44"/>
      <c r="J536" s="314"/>
      <c r="K536" s="314"/>
    </row>
    <row r="537" spans="1:11" ht="15">
      <c r="A537" s="161"/>
      <c r="B537" s="152" t="s">
        <v>187</v>
      </c>
      <c r="C537" s="95"/>
      <c r="D537" s="95"/>
      <c r="E537" s="95"/>
      <c r="F537" s="98"/>
      <c r="G537" s="99"/>
      <c r="H537" s="113"/>
      <c r="I537" s="44"/>
      <c r="J537" s="314"/>
      <c r="K537" s="314"/>
    </row>
    <row r="538" spans="1:11" ht="15">
      <c r="A538" s="86">
        <v>36</v>
      </c>
      <c r="B538" s="97" t="s">
        <v>149</v>
      </c>
      <c r="C538" s="95">
        <v>207954</v>
      </c>
      <c r="D538" s="89">
        <v>174824</v>
      </c>
      <c r="E538" s="89">
        <v>149210</v>
      </c>
      <c r="F538" s="110">
        <v>152960</v>
      </c>
      <c r="G538" s="105"/>
      <c r="H538" s="92">
        <v>135980</v>
      </c>
      <c r="I538" s="44"/>
      <c r="J538" s="314" t="str">
        <f>IF(OR(F538-E538&gt;5000,F538-E538&lt;-5000),"Explain","OK")</f>
        <v>OK</v>
      </c>
      <c r="K538" s="314" t="str">
        <f>IF(OR(H538-F538&gt;5000,H538-F538&lt;-5000),"Explain","OK")</f>
        <v>Explain</v>
      </c>
    </row>
    <row r="539" spans="1:11" ht="15">
      <c r="A539" s="86"/>
      <c r="B539" s="97" t="s">
        <v>151</v>
      </c>
      <c r="C539" s="95">
        <v>11950</v>
      </c>
      <c r="D539" s="89">
        <v>8336</v>
      </c>
      <c r="E539" s="89">
        <v>8500</v>
      </c>
      <c r="F539" s="110">
        <v>8500</v>
      </c>
      <c r="G539" s="105"/>
      <c r="H539" s="92">
        <v>8500</v>
      </c>
      <c r="I539" s="44"/>
      <c r="J539" s="314" t="str">
        <f>IF(OR(F539-E539&gt;5000,F539-E539&lt;-5000),"Explain","OK")</f>
        <v>OK</v>
      </c>
      <c r="K539" s="314" t="str">
        <f>IF(OR(H539-F539&gt;5000,H539-F539&lt;-5000),"Explain","OK")</f>
        <v>OK</v>
      </c>
    </row>
    <row r="540" spans="1:11" ht="15">
      <c r="A540" s="86"/>
      <c r="B540" s="97" t="s">
        <v>132</v>
      </c>
      <c r="C540" s="95">
        <v>27674</v>
      </c>
      <c r="D540" s="89">
        <v>61964</v>
      </c>
      <c r="E540" s="89">
        <v>23830</v>
      </c>
      <c r="F540" s="110">
        <v>24260</v>
      </c>
      <c r="G540" s="105"/>
      <c r="H540" s="92">
        <v>22870</v>
      </c>
      <c r="I540" s="44"/>
      <c r="J540" s="314" t="str">
        <f>IF(OR(F540-E540&gt;5000,F540-E540&lt;-5000),"Explain","OK")</f>
        <v>OK</v>
      </c>
      <c r="K540" s="314" t="str">
        <f>IF(OR(H540-F540&gt;5000,H540-F540&lt;-5000),"Explain","OK")</f>
        <v>OK</v>
      </c>
    </row>
    <row r="541" spans="1:11" ht="15">
      <c r="A541" s="86"/>
      <c r="B541" s="97" t="s">
        <v>133</v>
      </c>
      <c r="C541" s="95"/>
      <c r="D541" s="89"/>
      <c r="E541" s="89">
        <v>1890</v>
      </c>
      <c r="F541" s="110">
        <v>1890</v>
      </c>
      <c r="G541" s="105"/>
      <c r="H541" s="92">
        <v>1890</v>
      </c>
      <c r="I541" s="44"/>
      <c r="J541" s="314" t="str">
        <f>IF(OR(F541-E541&gt;5000,F541-E541&lt;-5000),"Explain","OK")</f>
        <v>OK</v>
      </c>
      <c r="K541" s="314" t="str">
        <f>IF(OR(H541-F541&gt;5000,H541-F541&lt;-5000),"Explain","OK")</f>
        <v>OK</v>
      </c>
    </row>
    <row r="542" spans="1:11" ht="15">
      <c r="A542" s="86">
        <v>37</v>
      </c>
      <c r="B542" s="97" t="s">
        <v>134</v>
      </c>
      <c r="C542" s="95">
        <v>110248</v>
      </c>
      <c r="D542" s="89">
        <v>106861</v>
      </c>
      <c r="E542" s="89">
        <v>112300</v>
      </c>
      <c r="F542" s="110">
        <v>98900</v>
      </c>
      <c r="G542" s="105"/>
      <c r="H542" s="92">
        <v>106200</v>
      </c>
      <c r="I542" s="44"/>
      <c r="J542" s="314" t="str">
        <f>IF(OR(F542-E542&gt;5000,F542-E542&lt;-5000),"Explain","OK")</f>
        <v>Explain</v>
      </c>
      <c r="K542" s="314" t="str">
        <f>IF(OR(H542-F542&gt;5000,H542-F542&lt;-5000),"Explain","OK")</f>
        <v>Explain</v>
      </c>
    </row>
    <row r="543" spans="1:11" ht="15" hidden="1">
      <c r="A543" s="86"/>
      <c r="B543" s="97" t="s">
        <v>135</v>
      </c>
      <c r="C543" s="95">
        <v>113377</v>
      </c>
      <c r="D543" s="89">
        <f>SUMIF('[3]Detailed Services'!$P:$P,"D001___7",'[3]Detailed Services'!Q:Q)</f>
        <v>0</v>
      </c>
      <c r="E543" s="89">
        <f>SUMIF('[3]Detailed Services'!$P:$P,"D001___7",'[3]Detailed Services'!T:T)</f>
        <v>0</v>
      </c>
      <c r="F543" s="110">
        <f>SUMIF('[3]Detailed Services'!$P:$P,"D001___7",'[3]Detailed Services'!U:U)</f>
        <v>0</v>
      </c>
      <c r="G543" s="105"/>
      <c r="H543" s="92">
        <f>SUMIF('[3]Detailed Services'!$P:$P,"D001___7",'[3]Detailed Services'!W:W)</f>
        <v>0</v>
      </c>
      <c r="I543" s="44"/>
      <c r="J543" s="314" t="str">
        <f>IF(OR(F543-E543&gt;4999,F543-E543&lt;-4999),"Explain","OK")</f>
        <v>OK</v>
      </c>
      <c r="K543" s="314" t="str">
        <f>IF(OR(H543-F543&gt;4999,H543-F543&lt;-4999),"Explain","OK")</f>
        <v>OK</v>
      </c>
    </row>
    <row r="544" spans="1:11" ht="15">
      <c r="A544" s="161"/>
      <c r="B544" s="102" t="s">
        <v>157</v>
      </c>
      <c r="C544" s="112">
        <f>SUM(C538:C543)</f>
        <v>471203</v>
      </c>
      <c r="D544" s="112">
        <f>SUM(D538:D543)</f>
        <v>351985</v>
      </c>
      <c r="E544" s="112">
        <f>SUM(E538:E543)</f>
        <v>295730</v>
      </c>
      <c r="F544" s="123">
        <f>SUM(F538:F543)</f>
        <v>286510</v>
      </c>
      <c r="G544" s="105"/>
      <c r="H544" s="124">
        <f>SUM(H538:H543)</f>
        <v>275440</v>
      </c>
      <c r="I544" s="44"/>
      <c r="J544" s="314"/>
      <c r="K544" s="314"/>
    </row>
    <row r="545" spans="1:11" ht="3" customHeight="1">
      <c r="A545" s="161"/>
      <c r="B545" s="97"/>
      <c r="C545" s="95"/>
      <c r="D545" s="95"/>
      <c r="E545" s="95"/>
      <c r="F545" s="107"/>
      <c r="G545" s="105"/>
      <c r="H545" s="113"/>
      <c r="I545" s="44"/>
      <c r="J545" s="314"/>
      <c r="K545" s="314"/>
    </row>
    <row r="546" spans="1:11" ht="15">
      <c r="A546" s="86">
        <v>38</v>
      </c>
      <c r="B546" s="97" t="s">
        <v>153</v>
      </c>
      <c r="C546" s="95">
        <v>239008</v>
      </c>
      <c r="D546" s="89">
        <v>214286</v>
      </c>
      <c r="E546" s="89">
        <v>153000</v>
      </c>
      <c r="F546" s="110">
        <v>163000</v>
      </c>
      <c r="G546" s="105"/>
      <c r="H546" s="122">
        <v>153000</v>
      </c>
      <c r="I546" s="44"/>
      <c r="J546" s="314" t="str">
        <f>IF(OR(F546-E546&gt;5000,F546-E546&lt;-5000),"Explain","OK")</f>
        <v>Explain</v>
      </c>
      <c r="K546" s="314" t="str">
        <f>IF(OR(H546-F546&gt;5000,H546-F546&lt;-5000),"Explain","OK")</f>
        <v>Explain</v>
      </c>
    </row>
    <row r="547" spans="1:11" ht="15">
      <c r="A547" s="161"/>
      <c r="B547" s="102" t="s">
        <v>155</v>
      </c>
      <c r="C547" s="112">
        <f>SUM(C546)</f>
        <v>239008</v>
      </c>
      <c r="D547" s="112">
        <f>SUM(D546)</f>
        <v>214286</v>
      </c>
      <c r="E547" s="112">
        <f>SUM(E546)</f>
        <v>153000</v>
      </c>
      <c r="F547" s="126">
        <f>SUM(F546)</f>
        <v>163000</v>
      </c>
      <c r="G547" s="99"/>
      <c r="H547" s="124">
        <f>SUM(H546)</f>
        <v>153000</v>
      </c>
      <c r="I547" s="44"/>
      <c r="J547" s="314"/>
      <c r="K547" s="314"/>
    </row>
    <row r="548" spans="1:11" ht="15" customHeight="1">
      <c r="A548" s="161"/>
      <c r="B548" s="97"/>
      <c r="C548" s="95"/>
      <c r="D548" s="95"/>
      <c r="E548" s="95"/>
      <c r="F548" s="98"/>
      <c r="G548" s="99"/>
      <c r="H548" s="113"/>
      <c r="I548" s="44"/>
      <c r="J548" s="314"/>
      <c r="K548" s="314"/>
    </row>
    <row r="549" spans="1:11" ht="15" customHeight="1">
      <c r="A549" s="162"/>
      <c r="B549" s="102" t="s">
        <v>156</v>
      </c>
      <c r="C549" s="103">
        <f>SUM(C544-C547)</f>
        <v>232195</v>
      </c>
      <c r="D549" s="103">
        <f>SUM(D544-D547)</f>
        <v>137699</v>
      </c>
      <c r="E549" s="103">
        <f>SUM(E544-E547)</f>
        <v>142730</v>
      </c>
      <c r="F549" s="114">
        <f>SUM(F544-F547)</f>
        <v>123510</v>
      </c>
      <c r="G549" s="99"/>
      <c r="H549" s="115">
        <f>SUM(H544-H547)</f>
        <v>122440</v>
      </c>
      <c r="I549" s="44"/>
      <c r="J549" s="314"/>
      <c r="K549" s="314"/>
    </row>
    <row r="550" spans="1:11" ht="4.5" customHeight="1" thickBot="1">
      <c r="A550" s="151"/>
      <c r="B550" s="167"/>
      <c r="C550" s="130"/>
      <c r="D550" s="130"/>
      <c r="E550" s="130"/>
      <c r="F550" s="181"/>
      <c r="G550" s="99"/>
      <c r="H550" s="182"/>
      <c r="I550" s="44"/>
      <c r="J550" s="314"/>
      <c r="K550" s="314"/>
    </row>
    <row r="551" spans="1:11" ht="15" customHeight="1" thickBot="1">
      <c r="A551" s="186"/>
      <c r="B551" s="184"/>
      <c r="C551" s="138"/>
      <c r="D551" s="138"/>
      <c r="E551" s="138"/>
      <c r="F551" s="138"/>
      <c r="G551" s="99"/>
      <c r="H551" s="212"/>
      <c r="I551" s="44"/>
      <c r="J551" s="314"/>
      <c r="K551" s="314"/>
    </row>
    <row r="552" spans="1:11" ht="15" customHeight="1">
      <c r="A552" s="136" t="s">
        <v>158</v>
      </c>
      <c r="B552" s="184"/>
      <c r="C552" s="138"/>
      <c r="D552" s="138"/>
      <c r="E552" s="138"/>
      <c r="F552" s="138"/>
      <c r="G552" s="138"/>
      <c r="H552" s="140"/>
      <c r="I552" s="44"/>
      <c r="J552" s="314"/>
      <c r="K552" s="314"/>
    </row>
    <row r="553" spans="1:11" ht="33.75" customHeight="1">
      <c r="A553" s="141">
        <f>A538</f>
        <v>36</v>
      </c>
      <c r="B553" s="345" t="s">
        <v>8</v>
      </c>
      <c r="C553" s="345"/>
      <c r="D553" s="345"/>
      <c r="E553" s="345"/>
      <c r="F553" s="345"/>
      <c r="G553" s="345"/>
      <c r="H553" s="346"/>
      <c r="I553" s="44"/>
      <c r="J553" s="314"/>
      <c r="K553" s="317"/>
    </row>
    <row r="554" spans="1:11" ht="34.5" customHeight="1">
      <c r="A554" s="141">
        <f>A553+1</f>
        <v>37</v>
      </c>
      <c r="B554" s="345" t="s">
        <v>269</v>
      </c>
      <c r="C554" s="349"/>
      <c r="D554" s="349"/>
      <c r="E554" s="349"/>
      <c r="F554" s="349"/>
      <c r="G554" s="349"/>
      <c r="H554" s="350"/>
      <c r="I554" s="44"/>
      <c r="J554" s="314"/>
      <c r="K554" s="317"/>
    </row>
    <row r="555" spans="1:11" ht="34.5" customHeight="1">
      <c r="A555" s="141">
        <f>A554+1</f>
        <v>38</v>
      </c>
      <c r="B555" s="345" t="s">
        <v>9</v>
      </c>
      <c r="C555" s="349"/>
      <c r="D555" s="349"/>
      <c r="E555" s="349"/>
      <c r="F555" s="349"/>
      <c r="G555" s="349"/>
      <c r="H555" s="350"/>
      <c r="I555" s="44"/>
      <c r="J555" s="314"/>
      <c r="K555" s="317"/>
    </row>
    <row r="556" spans="1:11" ht="3.75" customHeight="1" thickBot="1">
      <c r="A556" s="185"/>
      <c r="B556" s="191"/>
      <c r="C556" s="192"/>
      <c r="D556" s="192"/>
      <c r="E556" s="192"/>
      <c r="F556" s="192"/>
      <c r="G556" s="192"/>
      <c r="H556" s="193"/>
      <c r="I556" s="44"/>
      <c r="J556" s="314"/>
      <c r="K556" s="314"/>
    </row>
    <row r="557" spans="1:11" s="74" customFormat="1" ht="15">
      <c r="A557" s="194"/>
      <c r="B557" s="204"/>
      <c r="C557" s="99"/>
      <c r="D557" s="99"/>
      <c r="E557" s="99"/>
      <c r="F557" s="99"/>
      <c r="G557" s="99"/>
      <c r="H557" s="135"/>
      <c r="J557" s="314"/>
      <c r="K557" s="314"/>
    </row>
    <row r="558" spans="1:11" s="74" customFormat="1" ht="18">
      <c r="A558" s="215" t="s">
        <v>183</v>
      </c>
      <c r="B558" s="204"/>
      <c r="C558" s="99"/>
      <c r="D558" s="99"/>
      <c r="E558" s="99"/>
      <c r="F558" s="99"/>
      <c r="G558" s="99"/>
      <c r="H558" s="135"/>
      <c r="J558" s="314"/>
      <c r="K558" s="314"/>
    </row>
    <row r="559" spans="1:11" s="74" customFormat="1" ht="15.75" thickBot="1">
      <c r="A559" s="186"/>
      <c r="B559" s="190"/>
      <c r="C559" s="99"/>
      <c r="D559" s="99"/>
      <c r="E559" s="99"/>
      <c r="F559" s="99"/>
      <c r="G559" s="99"/>
      <c r="H559" s="135"/>
      <c r="J559" s="314"/>
      <c r="K559" s="314"/>
    </row>
    <row r="560" spans="1:11" ht="15">
      <c r="A560" s="148" t="s">
        <v>130</v>
      </c>
      <c r="B560" s="149"/>
      <c r="C560" s="69" t="s">
        <v>90</v>
      </c>
      <c r="D560" s="69" t="s">
        <v>90</v>
      </c>
      <c r="E560" s="70" t="s">
        <v>88</v>
      </c>
      <c r="F560" s="71" t="s">
        <v>89</v>
      </c>
      <c r="G560" s="72"/>
      <c r="H560" s="73" t="s">
        <v>250</v>
      </c>
      <c r="I560" s="44"/>
      <c r="J560" s="314"/>
      <c r="K560" s="314"/>
    </row>
    <row r="561" spans="1:11" ht="15.75" thickBot="1">
      <c r="A561" s="151"/>
      <c r="B561" s="76"/>
      <c r="C561" s="77" t="s">
        <v>131</v>
      </c>
      <c r="D561" s="77" t="s">
        <v>87</v>
      </c>
      <c r="E561" s="78" t="s">
        <v>243</v>
      </c>
      <c r="F561" s="79" t="s">
        <v>243</v>
      </c>
      <c r="G561" s="72"/>
      <c r="H561" s="80" t="s">
        <v>244</v>
      </c>
      <c r="I561" s="44"/>
      <c r="J561" s="314"/>
      <c r="K561" s="314"/>
    </row>
    <row r="562" spans="1:11" ht="15">
      <c r="A562" s="161"/>
      <c r="B562" s="116"/>
      <c r="C562" s="176"/>
      <c r="D562" s="69" t="s">
        <v>93</v>
      </c>
      <c r="E562" s="69" t="s">
        <v>93</v>
      </c>
      <c r="F562" s="150" t="s">
        <v>93</v>
      </c>
      <c r="G562" s="118"/>
      <c r="H562" s="73" t="s">
        <v>93</v>
      </c>
      <c r="I562" s="44"/>
      <c r="J562" s="314"/>
      <c r="K562" s="314"/>
    </row>
    <row r="563" spans="1:11" ht="15">
      <c r="A563" s="161"/>
      <c r="B563" s="152" t="s">
        <v>188</v>
      </c>
      <c r="C563" s="89"/>
      <c r="D563" s="89"/>
      <c r="E563" s="89"/>
      <c r="F563" s="98"/>
      <c r="G563" s="99"/>
      <c r="H563" s="92"/>
      <c r="I563" s="44"/>
      <c r="J563" s="314"/>
      <c r="K563" s="314"/>
    </row>
    <row r="564" spans="1:11" ht="15">
      <c r="A564" s="161"/>
      <c r="B564" s="97"/>
      <c r="C564" s="95"/>
      <c r="D564" s="95"/>
      <c r="E564" s="95"/>
      <c r="F564" s="127"/>
      <c r="G564" s="128"/>
      <c r="H564" s="113"/>
      <c r="I564" s="44"/>
      <c r="J564" s="314"/>
      <c r="K564" s="314"/>
    </row>
    <row r="565" spans="1:11" ht="15">
      <c r="A565" s="161"/>
      <c r="B565" s="152" t="s">
        <v>189</v>
      </c>
      <c r="C565" s="89"/>
      <c r="D565" s="89"/>
      <c r="E565" s="89"/>
      <c r="F565" s="98"/>
      <c r="G565" s="99"/>
      <c r="H565" s="92"/>
      <c r="I565" s="44"/>
      <c r="J565" s="314"/>
      <c r="K565" s="314"/>
    </row>
    <row r="566" spans="1:11" ht="15">
      <c r="A566" s="86">
        <v>39</v>
      </c>
      <c r="B566" s="97" t="s">
        <v>149</v>
      </c>
      <c r="C566" s="95">
        <v>103864</v>
      </c>
      <c r="D566" s="89">
        <v>101054</v>
      </c>
      <c r="E566" s="89">
        <v>124260</v>
      </c>
      <c r="F566" s="110">
        <v>180270</v>
      </c>
      <c r="G566" s="125"/>
      <c r="H566" s="92">
        <v>197770</v>
      </c>
      <c r="I566" s="44"/>
      <c r="J566" s="314" t="str">
        <f aca="true" t="shared" si="26" ref="J566:J572">IF(OR(F566-E566&gt;5000,F566-E566&lt;-5000),"Explain","OK")</f>
        <v>Explain</v>
      </c>
      <c r="K566" s="314" t="str">
        <f aca="true" t="shared" si="27" ref="K566:K572">IF(OR(H566-F566&gt;5000,H566-F566&lt;-5000),"Explain","OK")</f>
        <v>Explain</v>
      </c>
    </row>
    <row r="567" spans="1:11" ht="15">
      <c r="A567" s="86"/>
      <c r="B567" s="97" t="s">
        <v>150</v>
      </c>
      <c r="C567" s="95"/>
      <c r="D567" s="89">
        <v>0</v>
      </c>
      <c r="E567" s="89">
        <v>21740</v>
      </c>
      <c r="F567" s="110">
        <v>20780</v>
      </c>
      <c r="G567" s="125"/>
      <c r="H567" s="92">
        <v>20800</v>
      </c>
      <c r="I567" s="44"/>
      <c r="J567" s="314" t="str">
        <f t="shared" si="26"/>
        <v>OK</v>
      </c>
      <c r="K567" s="314" t="str">
        <f t="shared" si="27"/>
        <v>OK</v>
      </c>
    </row>
    <row r="568" spans="1:11" ht="15">
      <c r="A568" s="86"/>
      <c r="B568" s="97" t="s">
        <v>151</v>
      </c>
      <c r="C568" s="95">
        <v>2563</v>
      </c>
      <c r="D568" s="89">
        <v>1969</v>
      </c>
      <c r="E568" s="89">
        <v>1000</v>
      </c>
      <c r="F568" s="110">
        <v>1000</v>
      </c>
      <c r="G568" s="105"/>
      <c r="H568" s="92">
        <v>1000</v>
      </c>
      <c r="I568" s="44"/>
      <c r="J568" s="314" t="str">
        <f t="shared" si="26"/>
        <v>OK</v>
      </c>
      <c r="K568" s="314" t="str">
        <f t="shared" si="27"/>
        <v>OK</v>
      </c>
    </row>
    <row r="569" spans="1:11" ht="15">
      <c r="A569" s="86">
        <v>40</v>
      </c>
      <c r="B569" s="97" t="s">
        <v>132</v>
      </c>
      <c r="C569" s="95">
        <v>89739</v>
      </c>
      <c r="D569" s="89">
        <v>91465</v>
      </c>
      <c r="E569" s="89">
        <v>70180</v>
      </c>
      <c r="F569" s="110">
        <v>61210</v>
      </c>
      <c r="G569" s="125"/>
      <c r="H569" s="92">
        <v>66080</v>
      </c>
      <c r="I569" s="44"/>
      <c r="J569" s="314" t="str">
        <f t="shared" si="26"/>
        <v>Explain</v>
      </c>
      <c r="K569" s="314" t="str">
        <f t="shared" si="27"/>
        <v>OK</v>
      </c>
    </row>
    <row r="570" spans="1:11" ht="15">
      <c r="A570" s="86"/>
      <c r="B570" s="97" t="s">
        <v>133</v>
      </c>
      <c r="C570" s="95">
        <v>42000</v>
      </c>
      <c r="D570" s="89">
        <v>43441</v>
      </c>
      <c r="E570" s="89">
        <v>32730</v>
      </c>
      <c r="F570" s="110">
        <v>32730</v>
      </c>
      <c r="G570" s="105"/>
      <c r="H570" s="92">
        <v>32730</v>
      </c>
      <c r="I570" s="44"/>
      <c r="J570" s="314" t="str">
        <f t="shared" si="26"/>
        <v>OK</v>
      </c>
      <c r="K570" s="314" t="str">
        <f t="shared" si="27"/>
        <v>OK</v>
      </c>
    </row>
    <row r="571" spans="1:11" s="202" customFormat="1" ht="15">
      <c r="A571" s="161"/>
      <c r="B571" s="97" t="s">
        <v>134</v>
      </c>
      <c r="C571" s="95">
        <v>18779</v>
      </c>
      <c r="D571" s="89">
        <v>17925</v>
      </c>
      <c r="E571" s="89">
        <v>19400</v>
      </c>
      <c r="F571" s="110">
        <v>17000</v>
      </c>
      <c r="G571" s="105"/>
      <c r="H571" s="92">
        <v>19400</v>
      </c>
      <c r="J571" s="314" t="str">
        <f t="shared" si="26"/>
        <v>OK</v>
      </c>
      <c r="K571" s="314" t="str">
        <f t="shared" si="27"/>
        <v>OK</v>
      </c>
    </row>
    <row r="572" spans="1:11" s="202" customFormat="1" ht="15" customHeight="1">
      <c r="A572" s="86">
        <v>41</v>
      </c>
      <c r="B572" s="97" t="s">
        <v>135</v>
      </c>
      <c r="C572" s="95">
        <v>827</v>
      </c>
      <c r="D572" s="89">
        <v>96973</v>
      </c>
      <c r="E572" s="89">
        <v>16200</v>
      </c>
      <c r="F572" s="89">
        <v>85600</v>
      </c>
      <c r="G572" s="105"/>
      <c r="H572" s="92">
        <v>8600</v>
      </c>
      <c r="J572" s="314" t="str">
        <f t="shared" si="26"/>
        <v>Explain</v>
      </c>
      <c r="K572" s="314" t="str">
        <f t="shared" si="27"/>
        <v>Explain</v>
      </c>
    </row>
    <row r="573" spans="1:11" s="202" customFormat="1" ht="15" customHeight="1">
      <c r="A573" s="162"/>
      <c r="B573" s="102" t="s">
        <v>157</v>
      </c>
      <c r="C573" s="103">
        <f>SUM(C566:C572)</f>
        <v>257772</v>
      </c>
      <c r="D573" s="103">
        <f>SUM(D566:D572)</f>
        <v>352827</v>
      </c>
      <c r="E573" s="103">
        <f>SUM(E566:E572)</f>
        <v>285510</v>
      </c>
      <c r="F573" s="217">
        <f>SUM(F566:F572)</f>
        <v>398590</v>
      </c>
      <c r="G573" s="125"/>
      <c r="H573" s="115">
        <f>SUM(H566:H572)</f>
        <v>346380</v>
      </c>
      <c r="J573" s="314"/>
      <c r="K573" s="314"/>
    </row>
    <row r="574" spans="1:11" s="202" customFormat="1" ht="3" customHeight="1">
      <c r="A574" s="161"/>
      <c r="B574" s="100"/>
      <c r="C574" s="95"/>
      <c r="D574" s="95"/>
      <c r="E574" s="95"/>
      <c r="F574" s="127"/>
      <c r="G574" s="125"/>
      <c r="H574" s="113"/>
      <c r="J574" s="314"/>
      <c r="K574" s="314"/>
    </row>
    <row r="575" spans="1:11" s="202" customFormat="1" ht="15" customHeight="1">
      <c r="A575" s="86"/>
      <c r="B575" s="97" t="s">
        <v>190</v>
      </c>
      <c r="C575" s="95">
        <v>1561413</v>
      </c>
      <c r="D575" s="89">
        <v>1149351</v>
      </c>
      <c r="E575" s="89">
        <v>41500</v>
      </c>
      <c r="F575" s="89">
        <v>41500</v>
      </c>
      <c r="G575" s="125"/>
      <c r="H575" s="92">
        <v>41500</v>
      </c>
      <c r="J575" s="314" t="str">
        <f>IF(OR(F575-E575&gt;5000,F575-E575&lt;-5000),"Explain","OK")</f>
        <v>OK</v>
      </c>
      <c r="K575" s="314" t="str">
        <f>IF(OR(H575-F575&gt;5000,H575-F575&lt;-5000),"Explain","OK")</f>
        <v>OK</v>
      </c>
    </row>
    <row r="576" spans="1:11" s="202" customFormat="1" ht="15" customHeight="1" hidden="1">
      <c r="A576" s="86"/>
      <c r="B576" s="97" t="s">
        <v>154</v>
      </c>
      <c r="C576" s="95"/>
      <c r="D576" s="89"/>
      <c r="E576" s="89">
        <f>SUMIF('[3]Detailed Services'!$P:$P,"A010a___8",'[3]Detailed Services'!T:T)</f>
        <v>0</v>
      </c>
      <c r="F576" s="89">
        <f>SUMIF('[3]Detailed Services'!$P:$P,"A010a___8",'[3]Detailed Services'!U:U)</f>
        <v>0</v>
      </c>
      <c r="G576" s="125"/>
      <c r="H576" s="92">
        <f>SUMIF('[3]Detailed Services'!$P:$P,"A010a___8",'[3]Detailed Services'!W:W)</f>
        <v>0</v>
      </c>
      <c r="J576" s="314" t="str">
        <f>IF(OR(F576-E576&gt;4999,F576-E576&lt;-4999),"Explain","OK")</f>
        <v>OK</v>
      </c>
      <c r="K576" s="314" t="str">
        <f>IF(OR(H576-F576&gt;4999,H576-F576&lt;-4999),"Explain","OK")</f>
        <v>OK</v>
      </c>
    </row>
    <row r="577" spans="1:11" s="202" customFormat="1" ht="15" customHeight="1">
      <c r="A577" s="161"/>
      <c r="B577" s="102" t="s">
        <v>155</v>
      </c>
      <c r="C577" s="103">
        <f>SUM(C575)</f>
        <v>1561413</v>
      </c>
      <c r="D577" s="103">
        <f>SUM(D575)</f>
        <v>1149351</v>
      </c>
      <c r="E577" s="103">
        <f>SUM(E575:E576)</f>
        <v>41500</v>
      </c>
      <c r="F577" s="103">
        <f>SUM(F575:F576)</f>
        <v>41500</v>
      </c>
      <c r="G577" s="125"/>
      <c r="H577" s="115">
        <f>SUM(H575:H576)</f>
        <v>41500</v>
      </c>
      <c r="J577" s="314"/>
      <c r="K577" s="314"/>
    </row>
    <row r="578" spans="1:11" ht="15">
      <c r="A578" s="161"/>
      <c r="B578" s="100"/>
      <c r="C578" s="95"/>
      <c r="D578" s="95"/>
      <c r="E578" s="95"/>
      <c r="F578" s="127"/>
      <c r="G578" s="125"/>
      <c r="H578" s="113"/>
      <c r="I578" s="44"/>
      <c r="J578" s="314"/>
      <c r="K578" s="314"/>
    </row>
    <row r="579" spans="1:11" ht="15">
      <c r="A579" s="161"/>
      <c r="B579" s="102" t="s">
        <v>156</v>
      </c>
      <c r="C579" s="103">
        <f>C573-C577</f>
        <v>-1303641</v>
      </c>
      <c r="D579" s="103">
        <f>D573-D577</f>
        <v>-796524</v>
      </c>
      <c r="E579" s="103">
        <f>E573-E577</f>
        <v>244010</v>
      </c>
      <c r="F579" s="103">
        <f>F573-F577</f>
        <v>357090</v>
      </c>
      <c r="G579" s="125"/>
      <c r="H579" s="115">
        <f>H573-H577</f>
        <v>304880</v>
      </c>
      <c r="I579" s="44"/>
      <c r="J579" s="314"/>
      <c r="K579" s="314"/>
    </row>
    <row r="580" spans="1:11" ht="15">
      <c r="A580" s="161"/>
      <c r="B580" s="100"/>
      <c r="C580" s="95"/>
      <c r="D580" s="95"/>
      <c r="E580" s="95"/>
      <c r="F580" s="127"/>
      <c r="G580" s="128"/>
      <c r="H580" s="113"/>
      <c r="I580" s="44"/>
      <c r="J580" s="314"/>
      <c r="K580" s="314"/>
    </row>
    <row r="581" spans="1:11" ht="15">
      <c r="A581" s="161"/>
      <c r="B581" s="102" t="s">
        <v>122</v>
      </c>
      <c r="C581" s="218"/>
      <c r="D581" s="218"/>
      <c r="E581" s="218"/>
      <c r="F581" s="219"/>
      <c r="G581" s="220"/>
      <c r="H581" s="221"/>
      <c r="I581" s="44"/>
      <c r="J581" s="314"/>
      <c r="K581" s="314"/>
    </row>
    <row r="582" spans="1:11" ht="15">
      <c r="A582" s="86">
        <v>42</v>
      </c>
      <c r="B582" s="97" t="s">
        <v>149</v>
      </c>
      <c r="C582" s="89">
        <v>387208</v>
      </c>
      <c r="D582" s="89">
        <v>388010</v>
      </c>
      <c r="E582" s="89">
        <v>298200</v>
      </c>
      <c r="F582" s="110">
        <v>289270</v>
      </c>
      <c r="G582" s="125"/>
      <c r="H582" s="92">
        <v>309220</v>
      </c>
      <c r="I582" s="44"/>
      <c r="J582" s="314" t="str">
        <f aca="true" t="shared" si="28" ref="J582:J587">IF(OR(F582-E582&gt;5000,F582-E582&lt;-5000),"Explain","OK")</f>
        <v>Explain</v>
      </c>
      <c r="K582" s="314" t="str">
        <f aca="true" t="shared" si="29" ref="K582:K587">IF(OR(H582-F582&gt;5000,H582-F582&lt;-5000),"Explain","OK")</f>
        <v>Explain</v>
      </c>
    </row>
    <row r="583" spans="1:11" ht="15">
      <c r="A583" s="86"/>
      <c r="B583" s="97" t="s">
        <v>150</v>
      </c>
      <c r="C583" s="89">
        <v>43325</v>
      </c>
      <c r="D583" s="89">
        <v>23736</v>
      </c>
      <c r="E583" s="89">
        <v>23080</v>
      </c>
      <c r="F583" s="110">
        <v>23030</v>
      </c>
      <c r="G583" s="125"/>
      <c r="H583" s="92">
        <v>23210</v>
      </c>
      <c r="I583" s="44"/>
      <c r="J583" s="314" t="str">
        <f t="shared" si="28"/>
        <v>OK</v>
      </c>
      <c r="K583" s="314" t="str">
        <f t="shared" si="29"/>
        <v>OK</v>
      </c>
    </row>
    <row r="584" spans="1:11" ht="15">
      <c r="A584" s="86"/>
      <c r="B584" s="97" t="s">
        <v>151</v>
      </c>
      <c r="C584" s="89">
        <v>18377</v>
      </c>
      <c r="D584" s="89">
        <v>16429</v>
      </c>
      <c r="E584" s="89">
        <v>16300</v>
      </c>
      <c r="F584" s="110">
        <v>16300</v>
      </c>
      <c r="G584" s="125"/>
      <c r="H584" s="92">
        <v>16300</v>
      </c>
      <c r="I584" s="44"/>
      <c r="J584" s="314" t="str">
        <f t="shared" si="28"/>
        <v>OK</v>
      </c>
      <c r="K584" s="314" t="str">
        <f t="shared" si="29"/>
        <v>OK</v>
      </c>
    </row>
    <row r="585" spans="1:11" ht="15">
      <c r="A585" s="86">
        <v>43</v>
      </c>
      <c r="B585" s="97" t="s">
        <v>132</v>
      </c>
      <c r="C585" s="89">
        <v>221927</v>
      </c>
      <c r="D585" s="89">
        <v>217063</v>
      </c>
      <c r="E585" s="89">
        <v>159230</v>
      </c>
      <c r="F585" s="110">
        <v>159230</v>
      </c>
      <c r="G585" s="125"/>
      <c r="H585" s="92">
        <v>167830</v>
      </c>
      <c r="I585" s="44"/>
      <c r="J585" s="314" t="str">
        <f t="shared" si="28"/>
        <v>OK</v>
      </c>
      <c r="K585" s="314" t="str">
        <f t="shared" si="29"/>
        <v>Explain</v>
      </c>
    </row>
    <row r="586" spans="1:11" ht="15">
      <c r="A586" s="86"/>
      <c r="B586" s="97" t="s">
        <v>133</v>
      </c>
      <c r="C586" s="95">
        <v>42000</v>
      </c>
      <c r="D586" s="89">
        <v>43441</v>
      </c>
      <c r="E586" s="89">
        <v>3080</v>
      </c>
      <c r="F586" s="110">
        <v>3080</v>
      </c>
      <c r="G586" s="105"/>
      <c r="H586" s="92">
        <v>3080</v>
      </c>
      <c r="I586" s="44"/>
      <c r="J586" s="314" t="str">
        <f t="shared" si="28"/>
        <v>OK</v>
      </c>
      <c r="K586" s="314" t="str">
        <f t="shared" si="29"/>
        <v>OK</v>
      </c>
    </row>
    <row r="587" spans="1:11" ht="15">
      <c r="A587" s="86">
        <v>44</v>
      </c>
      <c r="B587" s="97" t="s">
        <v>134</v>
      </c>
      <c r="C587" s="110">
        <v>70475</v>
      </c>
      <c r="D587" s="89">
        <v>77790</v>
      </c>
      <c r="E587" s="89">
        <v>96900</v>
      </c>
      <c r="F587" s="110">
        <v>85400</v>
      </c>
      <c r="G587" s="125"/>
      <c r="H587" s="92">
        <v>89000</v>
      </c>
      <c r="I587" s="44"/>
      <c r="J587" s="314" t="str">
        <f t="shared" si="28"/>
        <v>Explain</v>
      </c>
      <c r="K587" s="314" t="str">
        <f t="shared" si="29"/>
        <v>OK</v>
      </c>
    </row>
    <row r="588" spans="1:11" ht="15">
      <c r="A588" s="161"/>
      <c r="B588" s="102" t="s">
        <v>157</v>
      </c>
      <c r="C588" s="222">
        <f>SUM(C582:C587)</f>
        <v>783312</v>
      </c>
      <c r="D588" s="222">
        <f>SUM(D582:D587)</f>
        <v>766469</v>
      </c>
      <c r="E588" s="222">
        <f>SUM(E582:E587)</f>
        <v>596790</v>
      </c>
      <c r="F588" s="178">
        <f>SUM(F582:F587)</f>
        <v>576310</v>
      </c>
      <c r="G588" s="125"/>
      <c r="H588" s="223">
        <f>SUM(H582:H587)</f>
        <v>608640</v>
      </c>
      <c r="I588" s="44"/>
      <c r="J588" s="314"/>
      <c r="K588" s="314"/>
    </row>
    <row r="589" spans="1:11" ht="3" customHeight="1">
      <c r="A589" s="161"/>
      <c r="B589" s="97"/>
      <c r="C589" s="95"/>
      <c r="D589" s="95"/>
      <c r="E589" s="95"/>
      <c r="F589" s="107"/>
      <c r="G589" s="105"/>
      <c r="H589" s="113"/>
      <c r="I589" s="44"/>
      <c r="J589" s="314"/>
      <c r="K589" s="314"/>
    </row>
    <row r="590" spans="1:11" ht="15">
      <c r="A590" s="86">
        <v>45</v>
      </c>
      <c r="B590" s="97" t="s">
        <v>175</v>
      </c>
      <c r="C590" s="89">
        <v>857028</v>
      </c>
      <c r="D590" s="89">
        <v>731335</v>
      </c>
      <c r="E590" s="89">
        <v>600000</v>
      </c>
      <c r="F590" s="110">
        <v>600000</v>
      </c>
      <c r="G590" s="125"/>
      <c r="H590" s="92">
        <v>609000</v>
      </c>
      <c r="I590" s="44"/>
      <c r="J590" s="314" t="str">
        <f>IF(OR(F590-E590&gt;5000,F590-E590&lt;-5000),"Explain","OK")</f>
        <v>OK</v>
      </c>
      <c r="K590" s="314" t="str">
        <f>IF(OR(H590-F590&gt;5000,H590-F590&lt;-5000),"Explain","OK")</f>
        <v>Explain</v>
      </c>
    </row>
    <row r="591" spans="1:11" ht="15">
      <c r="A591" s="161"/>
      <c r="B591" s="102" t="s">
        <v>155</v>
      </c>
      <c r="C591" s="222">
        <f>SUM(C590:C590)</f>
        <v>857028</v>
      </c>
      <c r="D591" s="222">
        <f>SUM(D590:D590)</f>
        <v>731335</v>
      </c>
      <c r="E591" s="222">
        <f>SUM(E590:E590)</f>
        <v>600000</v>
      </c>
      <c r="F591" s="163">
        <f>SUM(F590:F590)</f>
        <v>600000</v>
      </c>
      <c r="G591" s="128"/>
      <c r="H591" s="223">
        <f>SUM(H590:H590)</f>
        <v>609000</v>
      </c>
      <c r="I591" s="44"/>
      <c r="J591" s="314"/>
      <c r="K591" s="314"/>
    </row>
    <row r="592" spans="1:11" ht="15">
      <c r="A592" s="161"/>
      <c r="B592" s="164"/>
      <c r="C592" s="109"/>
      <c r="D592" s="109"/>
      <c r="E592" s="109"/>
      <c r="F592" s="111"/>
      <c r="G592" s="128"/>
      <c r="H592" s="122"/>
      <c r="I592" s="44"/>
      <c r="J592" s="314"/>
      <c r="K592" s="314"/>
    </row>
    <row r="593" spans="1:11" ht="15">
      <c r="A593" s="162"/>
      <c r="B593" s="102" t="s">
        <v>156</v>
      </c>
      <c r="C593" s="224">
        <f>SUM(C588-C591)</f>
        <v>-73716</v>
      </c>
      <c r="D593" s="224">
        <f>SUM(D588-D591)</f>
        <v>35134</v>
      </c>
      <c r="E593" s="224">
        <f>SUM(E588-E591)</f>
        <v>-3210</v>
      </c>
      <c r="F593" s="179">
        <f>SUM(F588-F591)</f>
        <v>-23690</v>
      </c>
      <c r="G593" s="128"/>
      <c r="H593" s="225">
        <f>SUM(H588-H591)</f>
        <v>-360</v>
      </c>
      <c r="I593" s="44"/>
      <c r="J593" s="314"/>
      <c r="K593" s="314"/>
    </row>
    <row r="594" spans="1:11" ht="3.75" customHeight="1" thickBot="1">
      <c r="A594" s="226"/>
      <c r="B594" s="227"/>
      <c r="C594" s="228"/>
      <c r="D594" s="228"/>
      <c r="E594" s="228"/>
      <c r="F594" s="131"/>
      <c r="G594" s="128"/>
      <c r="H594" s="229"/>
      <c r="I594" s="44"/>
      <c r="J594" s="314"/>
      <c r="K594" s="314"/>
    </row>
    <row r="595" spans="1:11" ht="15.75" thickBot="1">
      <c r="A595" s="230"/>
      <c r="B595" s="205"/>
      <c r="C595" s="128"/>
      <c r="D595" s="128"/>
      <c r="E595" s="128"/>
      <c r="F595" s="128"/>
      <c r="G595" s="128"/>
      <c r="H595" s="231"/>
      <c r="I595" s="44"/>
      <c r="J595" s="314"/>
      <c r="K595" s="314"/>
    </row>
    <row r="596" spans="1:11" ht="15">
      <c r="A596" s="136" t="s">
        <v>158</v>
      </c>
      <c r="B596" s="184"/>
      <c r="C596" s="138"/>
      <c r="D596" s="138"/>
      <c r="E596" s="138"/>
      <c r="F596" s="138"/>
      <c r="G596" s="138"/>
      <c r="H596" s="140"/>
      <c r="I596" s="44"/>
      <c r="J596" s="314"/>
      <c r="K596" s="314"/>
    </row>
    <row r="597" spans="1:11" ht="36.75" customHeight="1">
      <c r="A597" s="141">
        <f>A566</f>
        <v>39</v>
      </c>
      <c r="B597" s="345" t="s">
        <v>10</v>
      </c>
      <c r="C597" s="345"/>
      <c r="D597" s="345"/>
      <c r="E597" s="345"/>
      <c r="F597" s="345"/>
      <c r="G597" s="345"/>
      <c r="H597" s="346"/>
      <c r="I597" s="44"/>
      <c r="J597" s="314"/>
      <c r="K597" s="314"/>
    </row>
    <row r="598" spans="1:11" ht="33" customHeight="1">
      <c r="A598" s="141">
        <f aca="true" t="shared" si="30" ref="A598:A603">A597+1</f>
        <v>40</v>
      </c>
      <c r="B598" s="345" t="s">
        <v>11</v>
      </c>
      <c r="C598" s="345"/>
      <c r="D598" s="345"/>
      <c r="E598" s="345"/>
      <c r="F598" s="345"/>
      <c r="G598" s="345"/>
      <c r="H598" s="346"/>
      <c r="I598" s="44"/>
      <c r="J598" s="314"/>
      <c r="K598" s="314"/>
    </row>
    <row r="599" spans="1:11" ht="34.5" customHeight="1">
      <c r="A599" s="141">
        <f t="shared" si="30"/>
        <v>41</v>
      </c>
      <c r="B599" s="345" t="s">
        <v>12</v>
      </c>
      <c r="C599" s="345"/>
      <c r="D599" s="345"/>
      <c r="E599" s="345"/>
      <c r="F599" s="345"/>
      <c r="G599" s="345"/>
      <c r="H599" s="346"/>
      <c r="I599" s="44"/>
      <c r="J599" s="314"/>
      <c r="K599" s="314"/>
    </row>
    <row r="600" spans="1:11" ht="21.75" customHeight="1">
      <c r="A600" s="141">
        <f t="shared" si="30"/>
        <v>42</v>
      </c>
      <c r="B600" s="345" t="s">
        <v>13</v>
      </c>
      <c r="C600" s="345"/>
      <c r="D600" s="345"/>
      <c r="E600" s="345"/>
      <c r="F600" s="345"/>
      <c r="G600" s="345"/>
      <c r="H600" s="346"/>
      <c r="I600" s="44"/>
      <c r="J600" s="314"/>
      <c r="K600" s="314"/>
    </row>
    <row r="601" spans="1:11" ht="49.5" customHeight="1">
      <c r="A601" s="141">
        <f t="shared" si="30"/>
        <v>43</v>
      </c>
      <c r="B601" s="345" t="s">
        <v>14</v>
      </c>
      <c r="C601" s="345"/>
      <c r="D601" s="345"/>
      <c r="E601" s="345"/>
      <c r="F601" s="345"/>
      <c r="G601" s="345"/>
      <c r="H601" s="346"/>
      <c r="I601" s="44"/>
      <c r="J601" s="314"/>
      <c r="K601" s="314"/>
    </row>
    <row r="602" spans="1:11" ht="36.75" customHeight="1">
      <c r="A602" s="141">
        <f t="shared" si="30"/>
        <v>44</v>
      </c>
      <c r="B602" s="345" t="s">
        <v>269</v>
      </c>
      <c r="C602" s="349"/>
      <c r="D602" s="349"/>
      <c r="E602" s="349"/>
      <c r="F602" s="349"/>
      <c r="G602" s="349"/>
      <c r="H602" s="350"/>
      <c r="I602" s="44"/>
      <c r="J602" s="314"/>
      <c r="K602" s="314"/>
    </row>
    <row r="603" spans="1:11" ht="37.5" customHeight="1">
      <c r="A603" s="141">
        <f t="shared" si="30"/>
        <v>45</v>
      </c>
      <c r="B603" s="345" t="s">
        <v>15</v>
      </c>
      <c r="C603" s="345"/>
      <c r="D603" s="345"/>
      <c r="E603" s="345"/>
      <c r="F603" s="345"/>
      <c r="G603" s="345"/>
      <c r="H603" s="346"/>
      <c r="I603" s="44"/>
      <c r="J603" s="314"/>
      <c r="K603" s="314"/>
    </row>
    <row r="604" spans="1:11" ht="4.5" customHeight="1" thickBot="1">
      <c r="A604" s="144"/>
      <c r="B604" s="232"/>
      <c r="C604" s="233"/>
      <c r="D604" s="233"/>
      <c r="E604" s="233"/>
      <c r="F604" s="233"/>
      <c r="G604" s="233"/>
      <c r="H604" s="234"/>
      <c r="I604" s="44"/>
      <c r="J604" s="314"/>
      <c r="K604" s="314"/>
    </row>
    <row r="605" spans="1:11" ht="15">
      <c r="A605" s="230"/>
      <c r="B605" s="205"/>
      <c r="C605" s="128"/>
      <c r="D605" s="128"/>
      <c r="E605" s="128"/>
      <c r="F605" s="128"/>
      <c r="G605" s="128"/>
      <c r="H605" s="231"/>
      <c r="I605" s="44"/>
      <c r="J605" s="314"/>
      <c r="K605" s="314"/>
    </row>
    <row r="606" spans="1:11" ht="18">
      <c r="A606" s="215" t="s">
        <v>183</v>
      </c>
      <c r="B606" s="205"/>
      <c r="C606" s="128"/>
      <c r="D606" s="128"/>
      <c r="E606" s="128"/>
      <c r="F606" s="128"/>
      <c r="G606" s="128"/>
      <c r="H606" s="231"/>
      <c r="I606" s="44"/>
      <c r="J606" s="314"/>
      <c r="K606" s="314"/>
    </row>
    <row r="607" spans="1:11" ht="15.75" thickBot="1">
      <c r="A607" s="230"/>
      <c r="B607" s="205"/>
      <c r="C607" s="128"/>
      <c r="D607" s="128"/>
      <c r="E607" s="128"/>
      <c r="F607" s="128"/>
      <c r="G607" s="128"/>
      <c r="H607" s="231"/>
      <c r="I607" s="44"/>
      <c r="J607" s="314"/>
      <c r="K607" s="314"/>
    </row>
    <row r="608" spans="1:11" ht="15">
      <c r="A608" s="148" t="s">
        <v>130</v>
      </c>
      <c r="B608" s="149"/>
      <c r="C608" s="69" t="s">
        <v>90</v>
      </c>
      <c r="D608" s="69" t="s">
        <v>90</v>
      </c>
      <c r="E608" s="70" t="s">
        <v>88</v>
      </c>
      <c r="F608" s="71" t="s">
        <v>89</v>
      </c>
      <c r="G608" s="72"/>
      <c r="H608" s="73" t="s">
        <v>250</v>
      </c>
      <c r="I608" s="44"/>
      <c r="J608" s="314"/>
      <c r="K608" s="314"/>
    </row>
    <row r="609" spans="1:11" ht="15.75" thickBot="1">
      <c r="A609" s="151"/>
      <c r="B609" s="76"/>
      <c r="C609" s="77" t="s">
        <v>131</v>
      </c>
      <c r="D609" s="77" t="s">
        <v>87</v>
      </c>
      <c r="E609" s="78" t="s">
        <v>243</v>
      </c>
      <c r="F609" s="79" t="s">
        <v>243</v>
      </c>
      <c r="G609" s="72"/>
      <c r="H609" s="80" t="s">
        <v>244</v>
      </c>
      <c r="I609" s="44"/>
      <c r="J609" s="314"/>
      <c r="K609" s="314"/>
    </row>
    <row r="610" spans="1:11" ht="15">
      <c r="A610" s="161"/>
      <c r="B610" s="116"/>
      <c r="C610" s="176"/>
      <c r="D610" s="69" t="s">
        <v>93</v>
      </c>
      <c r="E610" s="69" t="s">
        <v>93</v>
      </c>
      <c r="F610" s="150" t="s">
        <v>93</v>
      </c>
      <c r="G610" s="118"/>
      <c r="H610" s="73" t="s">
        <v>93</v>
      </c>
      <c r="I610" s="44"/>
      <c r="J610" s="314"/>
      <c r="K610" s="314"/>
    </row>
    <row r="611" spans="1:11" ht="15">
      <c r="A611" s="161"/>
      <c r="B611" s="152" t="s">
        <v>191</v>
      </c>
      <c r="C611" s="89"/>
      <c r="D611" s="89"/>
      <c r="E611" s="89"/>
      <c r="F611" s="98"/>
      <c r="G611" s="99"/>
      <c r="H611" s="92"/>
      <c r="I611" s="44"/>
      <c r="J611" s="314"/>
      <c r="K611" s="314"/>
    </row>
    <row r="612" spans="1:11" ht="15">
      <c r="A612" s="86">
        <v>46</v>
      </c>
      <c r="B612" s="97" t="s">
        <v>149</v>
      </c>
      <c r="C612" s="95">
        <v>109813</v>
      </c>
      <c r="D612" s="89">
        <v>117496</v>
      </c>
      <c r="E612" s="89">
        <v>128290</v>
      </c>
      <c r="F612" s="110">
        <v>110310</v>
      </c>
      <c r="G612" s="125"/>
      <c r="H612" s="92">
        <v>127610</v>
      </c>
      <c r="I612" s="44"/>
      <c r="J612" s="314" t="str">
        <f aca="true" t="shared" si="31" ref="J612:J618">IF(OR(F612-E612&gt;5000,F612-E612&lt;-5000),"Explain","OK")</f>
        <v>Explain</v>
      </c>
      <c r="K612" s="314" t="str">
        <f aca="true" t="shared" si="32" ref="K612:K618">IF(OR(H612-F612&gt;5000,H612-F612&lt;-5000),"Explain","OK")</f>
        <v>Explain</v>
      </c>
    </row>
    <row r="613" spans="1:11" ht="15" hidden="1">
      <c r="A613" s="161"/>
      <c r="B613" s="97" t="s">
        <v>150</v>
      </c>
      <c r="C613" s="95">
        <v>376</v>
      </c>
      <c r="D613" s="89">
        <f>SUMIF('[3]Detailed Services'!$P:$P,"A011___2",'[3]Detailed Services'!Q:Q)</f>
        <v>0</v>
      </c>
      <c r="E613" s="89">
        <v>0</v>
      </c>
      <c r="F613" s="110">
        <v>0</v>
      </c>
      <c r="G613" s="125"/>
      <c r="H613" s="92">
        <v>0</v>
      </c>
      <c r="I613" s="44"/>
      <c r="J613" s="314" t="str">
        <f t="shared" si="31"/>
        <v>OK</v>
      </c>
      <c r="K613" s="314" t="str">
        <f t="shared" si="32"/>
        <v>OK</v>
      </c>
    </row>
    <row r="614" spans="1:11" ht="15">
      <c r="A614" s="86"/>
      <c r="B614" s="97" t="s">
        <v>151</v>
      </c>
      <c r="C614" s="89">
        <v>3204</v>
      </c>
      <c r="D614" s="89">
        <v>3341</v>
      </c>
      <c r="E614" s="89">
        <v>7000</v>
      </c>
      <c r="F614" s="110">
        <v>7000</v>
      </c>
      <c r="G614" s="125"/>
      <c r="H614" s="92">
        <v>7000</v>
      </c>
      <c r="I614" s="44"/>
      <c r="J614" s="314" t="str">
        <f t="shared" si="31"/>
        <v>OK</v>
      </c>
      <c r="K614" s="314" t="str">
        <f t="shared" si="32"/>
        <v>OK</v>
      </c>
    </row>
    <row r="615" spans="1:11" ht="15">
      <c r="A615" s="86"/>
      <c r="B615" s="97" t="s">
        <v>132</v>
      </c>
      <c r="C615" s="95">
        <v>511041</v>
      </c>
      <c r="D615" s="89">
        <v>278369</v>
      </c>
      <c r="E615" s="89">
        <v>2520</v>
      </c>
      <c r="F615" s="110">
        <v>2590</v>
      </c>
      <c r="G615" s="125"/>
      <c r="H615" s="92">
        <v>2690</v>
      </c>
      <c r="I615" s="44"/>
      <c r="J615" s="314" t="str">
        <f t="shared" si="31"/>
        <v>OK</v>
      </c>
      <c r="K615" s="314" t="str">
        <f t="shared" si="32"/>
        <v>OK</v>
      </c>
    </row>
    <row r="616" spans="1:11" ht="15" hidden="1">
      <c r="A616" s="162"/>
      <c r="B616" s="97" t="s">
        <v>133</v>
      </c>
      <c r="C616" s="95">
        <v>0</v>
      </c>
      <c r="D616" s="89">
        <f>SUMIF('[3]Detailed Services'!$P:$P,"A011___5",'[3]Detailed Services'!Q:Q)</f>
        <v>0</v>
      </c>
      <c r="E616" s="89">
        <v>0</v>
      </c>
      <c r="F616" s="110">
        <v>0</v>
      </c>
      <c r="G616" s="125"/>
      <c r="H616" s="92">
        <v>0</v>
      </c>
      <c r="I616" s="44"/>
      <c r="J616" s="314" t="str">
        <f t="shared" si="31"/>
        <v>OK</v>
      </c>
      <c r="K616" s="314" t="str">
        <f t="shared" si="32"/>
        <v>OK</v>
      </c>
    </row>
    <row r="617" spans="1:11" ht="15">
      <c r="A617" s="161"/>
      <c r="B617" s="97" t="s">
        <v>134</v>
      </c>
      <c r="C617" s="95">
        <v>26474</v>
      </c>
      <c r="D617" s="89">
        <v>25292</v>
      </c>
      <c r="E617" s="89">
        <v>27600</v>
      </c>
      <c r="F617" s="110">
        <v>24600</v>
      </c>
      <c r="G617" s="125"/>
      <c r="H617" s="92">
        <v>26800</v>
      </c>
      <c r="I617" s="44"/>
      <c r="J617" s="314" t="str">
        <f t="shared" si="31"/>
        <v>OK</v>
      </c>
      <c r="K617" s="314" t="str">
        <f t="shared" si="32"/>
        <v>OK</v>
      </c>
    </row>
    <row r="618" spans="1:11" ht="15">
      <c r="A618" s="162"/>
      <c r="B618" s="97" t="s">
        <v>135</v>
      </c>
      <c r="C618" s="95">
        <v>0</v>
      </c>
      <c r="D618" s="89">
        <v>7500</v>
      </c>
      <c r="E618" s="89">
        <v>0</v>
      </c>
      <c r="F618" s="110">
        <v>0</v>
      </c>
      <c r="G618" s="125"/>
      <c r="H618" s="92">
        <v>1400</v>
      </c>
      <c r="I618" s="44"/>
      <c r="J618" s="314" t="str">
        <f t="shared" si="31"/>
        <v>OK</v>
      </c>
      <c r="K618" s="314" t="str">
        <f t="shared" si="32"/>
        <v>OK</v>
      </c>
    </row>
    <row r="619" spans="1:11" ht="15">
      <c r="A619" s="161"/>
      <c r="B619" s="102" t="s">
        <v>157</v>
      </c>
      <c r="C619" s="222">
        <f>SUM(C612:C618)</f>
        <v>650908</v>
      </c>
      <c r="D619" s="222">
        <f>SUM(D612:D618)</f>
        <v>431998</v>
      </c>
      <c r="E619" s="222">
        <f>SUM(E612:E618)</f>
        <v>165410</v>
      </c>
      <c r="F619" s="178">
        <f>SUM(F612:F618)</f>
        <v>144500</v>
      </c>
      <c r="G619" s="125"/>
      <c r="H619" s="223">
        <f>SUM(H612:H618)</f>
        <v>165500</v>
      </c>
      <c r="I619" s="44"/>
      <c r="J619" s="314"/>
      <c r="K619" s="314"/>
    </row>
    <row r="620" spans="1:11" ht="6" customHeight="1">
      <c r="A620" s="161"/>
      <c r="B620" s="97"/>
      <c r="C620" s="95"/>
      <c r="D620" s="95"/>
      <c r="E620" s="95"/>
      <c r="F620" s="107"/>
      <c r="G620" s="105"/>
      <c r="H620" s="113"/>
      <c r="I620" s="44"/>
      <c r="J620" s="314"/>
      <c r="K620" s="314"/>
    </row>
    <row r="621" spans="1:11" ht="15" hidden="1">
      <c r="A621" s="162"/>
      <c r="B621" s="97" t="s">
        <v>175</v>
      </c>
      <c r="C621" s="89">
        <v>398653</v>
      </c>
      <c r="D621" s="89">
        <v>332938</v>
      </c>
      <c r="E621" s="89">
        <f>SUMIF('[3]Detailed Services'!$P:$P,"A011___8",'[3]Detailed Services'!T:T)</f>
        <v>0</v>
      </c>
      <c r="F621" s="110">
        <f>SUMIF('[3]Detailed Services'!$P:$P,"A011___8",'[3]Detailed Services'!U:U)</f>
        <v>0</v>
      </c>
      <c r="G621" s="125"/>
      <c r="H621" s="92">
        <f>SUMIF('[3]Detailed Services'!$P:$P,"A011___8",'[3]Detailed Services'!W:W)</f>
        <v>0</v>
      </c>
      <c r="I621" s="44"/>
      <c r="J621" s="314" t="str">
        <f>IF(OR(F621-E621&gt;4999,F621-E621&lt;-4999),"Explain","OK")</f>
        <v>OK</v>
      </c>
      <c r="K621" s="314" t="str">
        <f>IF(OR(H621-F621&gt;4999,H621-F621&lt;-4999),"Explain","OK")</f>
        <v>OK</v>
      </c>
    </row>
    <row r="622" spans="1:11" ht="15" hidden="1">
      <c r="A622" s="161"/>
      <c r="B622" s="102" t="s">
        <v>155</v>
      </c>
      <c r="C622" s="222">
        <f>SUM(C621:C621)</f>
        <v>398653</v>
      </c>
      <c r="D622" s="222">
        <f>SUM(D621:D621)</f>
        <v>332938</v>
      </c>
      <c r="E622" s="222">
        <f>SUM(E621:E621)</f>
        <v>0</v>
      </c>
      <c r="F622" s="178">
        <f>SUM(F621:F621)</f>
        <v>0</v>
      </c>
      <c r="G622" s="125"/>
      <c r="H622" s="223">
        <f>SUM(H621:H621)</f>
        <v>0</v>
      </c>
      <c r="I622" s="44"/>
      <c r="J622" s="314"/>
      <c r="K622" s="314"/>
    </row>
    <row r="623" spans="1:11" ht="15" customHeight="1">
      <c r="A623" s="161"/>
      <c r="B623" s="97"/>
      <c r="C623" s="95"/>
      <c r="D623" s="95"/>
      <c r="E623" s="95"/>
      <c r="F623" s="98"/>
      <c r="G623" s="99"/>
      <c r="H623" s="113"/>
      <c r="I623" s="44"/>
      <c r="J623" s="314"/>
      <c r="K623" s="314"/>
    </row>
    <row r="624" spans="1:11" ht="15" customHeight="1">
      <c r="A624" s="162"/>
      <c r="B624" s="102" t="s">
        <v>156</v>
      </c>
      <c r="C624" s="103">
        <f>SUM(C619-C622)</f>
        <v>252255</v>
      </c>
      <c r="D624" s="103">
        <f>SUM(D619-D622)</f>
        <v>99060</v>
      </c>
      <c r="E624" s="103">
        <f>SUM(E619-E622)</f>
        <v>165410</v>
      </c>
      <c r="F624" s="114">
        <f>SUM(F619-F622)</f>
        <v>144500</v>
      </c>
      <c r="G624" s="99"/>
      <c r="H624" s="115">
        <f>SUM(H619-H622)</f>
        <v>165500</v>
      </c>
      <c r="I624" s="44"/>
      <c r="J624" s="314"/>
      <c r="K624" s="314"/>
    </row>
    <row r="625" spans="1:10" ht="3.75" customHeight="1" thickBot="1">
      <c r="A625" s="151"/>
      <c r="B625" s="167"/>
      <c r="C625" s="130"/>
      <c r="D625" s="130"/>
      <c r="E625" s="130"/>
      <c r="F625" s="131"/>
      <c r="G625" s="128"/>
      <c r="H625" s="182"/>
      <c r="I625" s="44"/>
      <c r="J625" s="314"/>
    </row>
    <row r="626" spans="1:10" ht="27" customHeight="1" thickBot="1">
      <c r="A626" s="186"/>
      <c r="B626" s="190"/>
      <c r="C626" s="99"/>
      <c r="D626" s="99"/>
      <c r="E626" s="99"/>
      <c r="F626" s="99"/>
      <c r="G626" s="99"/>
      <c r="H626" s="135"/>
      <c r="I626" s="44"/>
      <c r="J626" s="314"/>
    </row>
    <row r="627" spans="1:11" s="74" customFormat="1" ht="15">
      <c r="A627" s="136" t="s">
        <v>158</v>
      </c>
      <c r="B627" s="184"/>
      <c r="C627" s="138"/>
      <c r="D627" s="138"/>
      <c r="E627" s="138"/>
      <c r="F627" s="138"/>
      <c r="G627" s="138"/>
      <c r="H627" s="140"/>
      <c r="J627" s="314"/>
      <c r="K627" s="314"/>
    </row>
    <row r="628" spans="1:11" s="74" customFormat="1" ht="31.5" customHeight="1">
      <c r="A628" s="141">
        <f>A612</f>
        <v>46</v>
      </c>
      <c r="B628" s="345" t="s">
        <v>16</v>
      </c>
      <c r="C628" s="345"/>
      <c r="D628" s="345"/>
      <c r="E628" s="345"/>
      <c r="F628" s="345"/>
      <c r="G628" s="345"/>
      <c r="H628" s="346"/>
      <c r="J628" s="314"/>
      <c r="K628" s="314"/>
    </row>
    <row r="629" spans="1:11" s="74" customFormat="1" ht="4.5" customHeight="1" thickBot="1">
      <c r="A629" s="235"/>
      <c r="B629" s="236"/>
      <c r="C629" s="236"/>
      <c r="D629" s="236"/>
      <c r="E629" s="236"/>
      <c r="F629" s="236"/>
      <c r="G629" s="236"/>
      <c r="H629" s="237"/>
      <c r="J629" s="314"/>
      <c r="K629" s="314"/>
    </row>
    <row r="630" spans="1:11" s="74" customFormat="1" ht="15" thickBot="1">
      <c r="A630" s="207"/>
      <c r="B630" s="207"/>
      <c r="C630" s="207"/>
      <c r="D630" s="207"/>
      <c r="E630" s="207"/>
      <c r="F630" s="207"/>
      <c r="G630" s="207"/>
      <c r="H630" s="207"/>
      <c r="J630" s="314"/>
      <c r="K630" s="314"/>
    </row>
    <row r="631" spans="1:11" ht="15">
      <c r="A631" s="186"/>
      <c r="B631" s="213" t="s">
        <v>192</v>
      </c>
      <c r="C631" s="347">
        <f>SUM(C470,C496,C523,C549,C579,C593,C624)</f>
        <v>-830302</v>
      </c>
      <c r="D631" s="347">
        <f>SUM(D470,D496,D523,D549,D579,D593,D624)</f>
        <v>744220</v>
      </c>
      <c r="E631" s="347">
        <f>SUM(E470,E496,E523,E549,E579,E593,E624)</f>
        <v>2418710</v>
      </c>
      <c r="F631" s="347">
        <f>SUM(F470,F496,F523,F549,F579,F593,F624)</f>
        <v>2390600</v>
      </c>
      <c r="G631" s="99"/>
      <c r="H631" s="347">
        <f>SUM(H470,H496,H523,H549,H579,H593,H624)</f>
        <v>2465150</v>
      </c>
      <c r="I631" s="44"/>
      <c r="J631" s="314"/>
      <c r="K631" s="314"/>
    </row>
    <row r="632" spans="1:11" ht="15.75" thickBot="1">
      <c r="A632" s="186"/>
      <c r="B632" s="214" t="s">
        <v>193</v>
      </c>
      <c r="C632" s="348"/>
      <c r="D632" s="348"/>
      <c r="E632" s="348"/>
      <c r="F632" s="348"/>
      <c r="G632" s="118"/>
      <c r="H632" s="348"/>
      <c r="I632" s="44"/>
      <c r="J632" s="314"/>
      <c r="K632" s="314"/>
    </row>
    <row r="633" spans="1:11" s="74" customFormat="1" ht="15">
      <c r="A633" s="186"/>
      <c r="B633" s="238"/>
      <c r="C633" s="239"/>
      <c r="D633" s="239"/>
      <c r="E633" s="239"/>
      <c r="F633" s="239"/>
      <c r="G633" s="118"/>
      <c r="H633" s="240"/>
      <c r="J633" s="314"/>
      <c r="K633" s="314"/>
    </row>
    <row r="634" spans="1:11" s="74" customFormat="1" ht="18">
      <c r="A634" s="215" t="s">
        <v>194</v>
      </c>
      <c r="B634" s="207"/>
      <c r="C634" s="99"/>
      <c r="D634" s="99"/>
      <c r="E634" s="99"/>
      <c r="F634" s="40"/>
      <c r="G634" s="99"/>
      <c r="H634" s="41"/>
      <c r="J634" s="314"/>
      <c r="K634" s="314"/>
    </row>
    <row r="635" spans="1:11" s="74" customFormat="1" ht="15.75" thickBot="1">
      <c r="A635" s="186"/>
      <c r="B635" s="197"/>
      <c r="C635" s="99"/>
      <c r="D635" s="99"/>
      <c r="E635" s="99"/>
      <c r="F635" s="128"/>
      <c r="G635" s="128"/>
      <c r="H635" s="135"/>
      <c r="J635" s="314"/>
      <c r="K635" s="314"/>
    </row>
    <row r="636" spans="1:11" ht="15">
      <c r="A636" s="148" t="s">
        <v>130</v>
      </c>
      <c r="B636" s="149"/>
      <c r="C636" s="69" t="s">
        <v>90</v>
      </c>
      <c r="D636" s="69" t="s">
        <v>90</v>
      </c>
      <c r="E636" s="70" t="s">
        <v>88</v>
      </c>
      <c r="F636" s="71" t="s">
        <v>89</v>
      </c>
      <c r="G636" s="72"/>
      <c r="H636" s="73" t="s">
        <v>250</v>
      </c>
      <c r="I636" s="44"/>
      <c r="J636" s="314"/>
      <c r="K636" s="314"/>
    </row>
    <row r="637" spans="1:11" ht="15.75" thickBot="1">
      <c r="A637" s="151"/>
      <c r="B637" s="76"/>
      <c r="C637" s="77" t="s">
        <v>131</v>
      </c>
      <c r="D637" s="77" t="s">
        <v>87</v>
      </c>
      <c r="E637" s="78" t="s">
        <v>243</v>
      </c>
      <c r="F637" s="79" t="s">
        <v>243</v>
      </c>
      <c r="G637" s="72"/>
      <c r="H637" s="80" t="s">
        <v>244</v>
      </c>
      <c r="I637" s="44"/>
      <c r="J637" s="314"/>
      <c r="K637" s="314"/>
    </row>
    <row r="638" spans="1:11" ht="15">
      <c r="A638" s="161"/>
      <c r="B638" s="149"/>
      <c r="C638" s="69" t="s">
        <v>93</v>
      </c>
      <c r="D638" s="69" t="s">
        <v>93</v>
      </c>
      <c r="E638" s="69" t="s">
        <v>93</v>
      </c>
      <c r="F638" s="150" t="s">
        <v>93</v>
      </c>
      <c r="G638" s="118"/>
      <c r="H638" s="73" t="s">
        <v>93</v>
      </c>
      <c r="I638" s="44"/>
      <c r="J638" s="314"/>
      <c r="K638" s="314"/>
    </row>
    <row r="639" spans="1:11" ht="15">
      <c r="A639" s="161"/>
      <c r="B639" s="152" t="s">
        <v>195</v>
      </c>
      <c r="C639" s="95"/>
      <c r="D639" s="95"/>
      <c r="E639" s="95"/>
      <c r="F639" s="98"/>
      <c r="G639" s="99"/>
      <c r="H639" s="113"/>
      <c r="I639" s="44"/>
      <c r="J639" s="314"/>
      <c r="K639" s="314"/>
    </row>
    <row r="640" spans="1:11" ht="15">
      <c r="A640" s="162"/>
      <c r="B640" s="97" t="s">
        <v>149</v>
      </c>
      <c r="C640" s="95">
        <v>59600</v>
      </c>
      <c r="D640" s="89">
        <v>66517</v>
      </c>
      <c r="E640" s="89">
        <v>82270</v>
      </c>
      <c r="F640" s="110">
        <v>82290</v>
      </c>
      <c r="G640" s="105"/>
      <c r="H640" s="92">
        <v>84190</v>
      </c>
      <c r="I640" s="44"/>
      <c r="J640" s="314" t="str">
        <f aca="true" t="shared" si="33" ref="J640:J646">IF(OR(F640-E640&gt;5000,F640-E640&lt;-5000),"Explain","OK")</f>
        <v>OK</v>
      </c>
      <c r="K640" s="314" t="str">
        <f aca="true" t="shared" si="34" ref="K640:K646">IF(OR(H640-F640&gt;5000,H640-F640&lt;-5000),"Explain","OK")</f>
        <v>OK</v>
      </c>
    </row>
    <row r="641" spans="1:11" ht="15">
      <c r="A641" s="162"/>
      <c r="B641" s="97" t="s">
        <v>150</v>
      </c>
      <c r="C641" s="95">
        <v>16761</v>
      </c>
      <c r="D641" s="89">
        <v>16135</v>
      </c>
      <c r="E641" s="89">
        <v>17800</v>
      </c>
      <c r="F641" s="110">
        <v>17800</v>
      </c>
      <c r="G641" s="105"/>
      <c r="H641" s="92">
        <v>17800</v>
      </c>
      <c r="I641" s="44"/>
      <c r="J641" s="314" t="str">
        <f t="shared" si="33"/>
        <v>OK</v>
      </c>
      <c r="K641" s="314" t="str">
        <f t="shared" si="34"/>
        <v>OK</v>
      </c>
    </row>
    <row r="642" spans="1:11" ht="15">
      <c r="A642" s="161"/>
      <c r="B642" s="97" t="s">
        <v>151</v>
      </c>
      <c r="C642" s="95">
        <v>3742</v>
      </c>
      <c r="D642" s="89">
        <v>5606</v>
      </c>
      <c r="E642" s="89">
        <v>6600</v>
      </c>
      <c r="F642" s="110">
        <v>6600</v>
      </c>
      <c r="G642" s="105"/>
      <c r="H642" s="92">
        <v>6600</v>
      </c>
      <c r="I642" s="44"/>
      <c r="J642" s="314" t="str">
        <f t="shared" si="33"/>
        <v>OK</v>
      </c>
      <c r="K642" s="314" t="str">
        <f t="shared" si="34"/>
        <v>OK</v>
      </c>
    </row>
    <row r="643" spans="1:11" ht="15">
      <c r="A643" s="162">
        <v>47</v>
      </c>
      <c r="B643" s="97" t="s">
        <v>132</v>
      </c>
      <c r="C643" s="95">
        <v>42239</v>
      </c>
      <c r="D643" s="89">
        <v>42338</v>
      </c>
      <c r="E643" s="89">
        <v>40560</v>
      </c>
      <c r="F643" s="110">
        <v>53300</v>
      </c>
      <c r="G643" s="105"/>
      <c r="H643" s="92">
        <v>40530</v>
      </c>
      <c r="I643" s="44"/>
      <c r="J643" s="314" t="str">
        <f t="shared" si="33"/>
        <v>Explain</v>
      </c>
      <c r="K643" s="314" t="str">
        <f t="shared" si="34"/>
        <v>Explain</v>
      </c>
    </row>
    <row r="644" spans="1:11" ht="15">
      <c r="A644" s="162"/>
      <c r="B644" s="97" t="s">
        <v>133</v>
      </c>
      <c r="C644" s="95">
        <v>244859</v>
      </c>
      <c r="D644" s="89">
        <v>237680</v>
      </c>
      <c r="E644" s="89">
        <v>267250</v>
      </c>
      <c r="F644" s="110">
        <v>262100</v>
      </c>
      <c r="G644" s="105"/>
      <c r="H644" s="92">
        <v>265270</v>
      </c>
      <c r="I644" s="44"/>
      <c r="J644" s="314" t="str">
        <f t="shared" si="33"/>
        <v>Explain</v>
      </c>
      <c r="K644" s="314" t="str">
        <f t="shared" si="34"/>
        <v>OK</v>
      </c>
    </row>
    <row r="645" spans="1:11" ht="15">
      <c r="A645" s="162"/>
      <c r="B645" s="97" t="s">
        <v>134</v>
      </c>
      <c r="C645" s="95">
        <v>32862</v>
      </c>
      <c r="D645" s="89">
        <v>29834</v>
      </c>
      <c r="E645" s="89">
        <v>36300</v>
      </c>
      <c r="F645" s="110">
        <v>34300</v>
      </c>
      <c r="G645" s="105"/>
      <c r="H645" s="92">
        <v>33100</v>
      </c>
      <c r="I645" s="44"/>
      <c r="J645" s="314" t="str">
        <f t="shared" si="33"/>
        <v>OK</v>
      </c>
      <c r="K645" s="314" t="str">
        <f t="shared" si="34"/>
        <v>OK</v>
      </c>
    </row>
    <row r="646" spans="1:11" ht="15">
      <c r="A646" s="162"/>
      <c r="B646" s="97" t="s">
        <v>135</v>
      </c>
      <c r="C646" s="95">
        <v>0</v>
      </c>
      <c r="D646" s="89">
        <v>35748</v>
      </c>
      <c r="E646" s="89">
        <v>14300</v>
      </c>
      <c r="F646" s="110">
        <v>14300</v>
      </c>
      <c r="G646" s="125"/>
      <c r="H646" s="122">
        <v>14300</v>
      </c>
      <c r="I646" s="44"/>
      <c r="J646" s="314" t="str">
        <f t="shared" si="33"/>
        <v>OK</v>
      </c>
      <c r="K646" s="314" t="str">
        <f t="shared" si="34"/>
        <v>OK</v>
      </c>
    </row>
    <row r="647" spans="1:11" ht="15">
      <c r="A647" s="161"/>
      <c r="B647" s="102" t="s">
        <v>157</v>
      </c>
      <c r="C647" s="112">
        <f>SUM(C640:C646)</f>
        <v>400063</v>
      </c>
      <c r="D647" s="112">
        <f>SUM(D640:D646)</f>
        <v>433858</v>
      </c>
      <c r="E647" s="112">
        <f>SUM(E640:E646)</f>
        <v>465080</v>
      </c>
      <c r="F647" s="123">
        <f>SUM(F640:F646)</f>
        <v>470690</v>
      </c>
      <c r="G647" s="105"/>
      <c r="H647" s="124">
        <f>SUM(H640:H646)</f>
        <v>461790</v>
      </c>
      <c r="I647" s="44"/>
      <c r="J647" s="314"/>
      <c r="K647" s="314"/>
    </row>
    <row r="648" spans="1:11" ht="3" customHeight="1">
      <c r="A648" s="161"/>
      <c r="B648" s="97"/>
      <c r="C648" s="95"/>
      <c r="D648" s="95"/>
      <c r="E648" s="95"/>
      <c r="F648" s="110"/>
      <c r="G648" s="125"/>
      <c r="H648" s="113"/>
      <c r="I648" s="44"/>
      <c r="J648" s="314"/>
      <c r="K648" s="314"/>
    </row>
    <row r="649" spans="1:11" ht="15">
      <c r="A649" s="162">
        <v>47</v>
      </c>
      <c r="B649" s="97" t="s">
        <v>153</v>
      </c>
      <c r="C649" s="95">
        <v>101329</v>
      </c>
      <c r="D649" s="89">
        <v>109549</v>
      </c>
      <c r="E649" s="89">
        <v>78500</v>
      </c>
      <c r="F649" s="110">
        <v>95240</v>
      </c>
      <c r="G649" s="105"/>
      <c r="H649" s="92">
        <v>98500</v>
      </c>
      <c r="I649" s="44"/>
      <c r="J649" s="314" t="str">
        <f>IF(OR(F649-E649&gt;5000,F649-E649&lt;-5000),"Explain","OK")</f>
        <v>Explain</v>
      </c>
      <c r="K649" s="314" t="str">
        <f>IF(OR(H649-F649&gt;5000,H649-F649&lt;-5000),"Explain","OK")</f>
        <v>OK</v>
      </c>
    </row>
    <row r="650" spans="1:11" s="74" customFormat="1" ht="15">
      <c r="A650" s="161"/>
      <c r="B650" s="102" t="s">
        <v>155</v>
      </c>
      <c r="C650" s="112">
        <f>SUM(C649:C649)</f>
        <v>101329</v>
      </c>
      <c r="D650" s="112">
        <f>SUM(D649:D649)</f>
        <v>109549</v>
      </c>
      <c r="E650" s="112">
        <f>SUM(E649:E649)</f>
        <v>78500</v>
      </c>
      <c r="F650" s="126">
        <f>SUM(F649:F649)</f>
        <v>95240</v>
      </c>
      <c r="G650" s="99"/>
      <c r="H650" s="124">
        <f>SUM(H649:H649)</f>
        <v>98500</v>
      </c>
      <c r="J650" s="314"/>
      <c r="K650" s="314"/>
    </row>
    <row r="651" spans="1:11" ht="15">
      <c r="A651" s="161"/>
      <c r="B651" s="164"/>
      <c r="C651" s="188"/>
      <c r="D651" s="188"/>
      <c r="E651" s="188"/>
      <c r="F651" s="111"/>
      <c r="G651" s="128"/>
      <c r="H651" s="211"/>
      <c r="I651" s="44"/>
      <c r="J651" s="314"/>
      <c r="K651" s="314"/>
    </row>
    <row r="652" spans="1:11" ht="15.75" thickBot="1">
      <c r="A652" s="162"/>
      <c r="B652" s="102" t="s">
        <v>156</v>
      </c>
      <c r="C652" s="103">
        <f>SUM(C647-C650)</f>
        <v>298734</v>
      </c>
      <c r="D652" s="103">
        <f>SUM(D647-D650)</f>
        <v>324309</v>
      </c>
      <c r="E652" s="103">
        <f>SUM(E647-E650)</f>
        <v>386580</v>
      </c>
      <c r="F652" s="114">
        <f>SUM(F647-F650)</f>
        <v>375450</v>
      </c>
      <c r="G652" s="99"/>
      <c r="H652" s="115">
        <f>SUM(H647-H650)</f>
        <v>363290</v>
      </c>
      <c r="I652" s="44"/>
      <c r="J652" s="314"/>
      <c r="K652" s="314"/>
    </row>
    <row r="653" spans="1:11" ht="15">
      <c r="A653" s="161"/>
      <c r="B653" s="116"/>
      <c r="C653" s="176"/>
      <c r="D653" s="69"/>
      <c r="E653" s="69"/>
      <c r="F653" s="150"/>
      <c r="G653" s="118"/>
      <c r="H653" s="73"/>
      <c r="I653" s="44"/>
      <c r="J653" s="314"/>
      <c r="K653" s="314"/>
    </row>
    <row r="654" spans="1:11" ht="15">
      <c r="A654" s="161"/>
      <c r="B654" s="152" t="s">
        <v>196</v>
      </c>
      <c r="C654" s="95"/>
      <c r="D654" s="95"/>
      <c r="E654" s="95"/>
      <c r="F654" s="98"/>
      <c r="G654" s="99"/>
      <c r="H654" s="113"/>
      <c r="I654" s="44"/>
      <c r="J654" s="314"/>
      <c r="K654" s="314"/>
    </row>
    <row r="655" spans="1:11" ht="15">
      <c r="A655" s="162">
        <v>48</v>
      </c>
      <c r="B655" s="97" t="s">
        <v>149</v>
      </c>
      <c r="C655" s="95">
        <v>131481</v>
      </c>
      <c r="D655" s="89">
        <v>100784</v>
      </c>
      <c r="E655" s="89">
        <v>167070</v>
      </c>
      <c r="F655" s="110">
        <v>170090</v>
      </c>
      <c r="G655" s="105"/>
      <c r="H655" s="92">
        <v>187390</v>
      </c>
      <c r="I655" s="44"/>
      <c r="J655" s="314" t="str">
        <f aca="true" t="shared" si="35" ref="J655:J661">IF(OR(F655-E655&gt;5000,F655-E655&lt;-5000),"Explain","OK")</f>
        <v>OK</v>
      </c>
      <c r="K655" s="314" t="str">
        <f aca="true" t="shared" si="36" ref="K655:K661">IF(OR(H655-F655&gt;5000,H655-F655&lt;-5000),"Explain","OK")</f>
        <v>Explain</v>
      </c>
    </row>
    <row r="656" spans="1:11" ht="15">
      <c r="A656" s="162"/>
      <c r="B656" s="97" t="s">
        <v>150</v>
      </c>
      <c r="C656" s="95">
        <v>53575</v>
      </c>
      <c r="D656" s="89">
        <v>57919</v>
      </c>
      <c r="E656" s="89">
        <v>64650</v>
      </c>
      <c r="F656" s="110">
        <v>64630</v>
      </c>
      <c r="G656" s="105"/>
      <c r="H656" s="92">
        <v>66650</v>
      </c>
      <c r="I656" s="44"/>
      <c r="J656" s="314" t="str">
        <f t="shared" si="35"/>
        <v>OK</v>
      </c>
      <c r="K656" s="314" t="str">
        <f t="shared" si="36"/>
        <v>OK</v>
      </c>
    </row>
    <row r="657" spans="1:11" ht="15">
      <c r="A657" s="162">
        <v>49</v>
      </c>
      <c r="B657" s="97" t="s">
        <v>151</v>
      </c>
      <c r="C657" s="95">
        <v>4895</v>
      </c>
      <c r="D657" s="89">
        <v>3194</v>
      </c>
      <c r="E657" s="89">
        <v>18600</v>
      </c>
      <c r="F657" s="110">
        <v>24600</v>
      </c>
      <c r="G657" s="105"/>
      <c r="H657" s="92">
        <v>18600</v>
      </c>
      <c r="I657" s="44"/>
      <c r="J657" s="314" t="str">
        <f t="shared" si="35"/>
        <v>Explain</v>
      </c>
      <c r="K657" s="314" t="str">
        <f t="shared" si="36"/>
        <v>Explain</v>
      </c>
    </row>
    <row r="658" spans="1:11" ht="15">
      <c r="A658" s="162">
        <v>50</v>
      </c>
      <c r="B658" s="97" t="s">
        <v>132</v>
      </c>
      <c r="C658" s="95">
        <v>31624</v>
      </c>
      <c r="D658" s="89">
        <v>37731</v>
      </c>
      <c r="E658" s="89">
        <v>55320</v>
      </c>
      <c r="F658" s="110">
        <v>98670</v>
      </c>
      <c r="G658" s="105"/>
      <c r="H658" s="92">
        <v>67300</v>
      </c>
      <c r="I658" s="44"/>
      <c r="J658" s="314" t="str">
        <f t="shared" si="35"/>
        <v>Explain</v>
      </c>
      <c r="K658" s="314" t="str">
        <f t="shared" si="36"/>
        <v>Explain</v>
      </c>
    </row>
    <row r="659" spans="1:11" ht="15">
      <c r="A659" s="161"/>
      <c r="B659" s="97" t="s">
        <v>133</v>
      </c>
      <c r="C659" s="95">
        <v>118071</v>
      </c>
      <c r="D659" s="89">
        <v>121214</v>
      </c>
      <c r="E659" s="89">
        <v>117820</v>
      </c>
      <c r="F659" s="110">
        <v>117620</v>
      </c>
      <c r="G659" s="105"/>
      <c r="H659" s="92">
        <v>117740</v>
      </c>
      <c r="I659" s="44"/>
      <c r="J659" s="314" t="str">
        <f t="shared" si="35"/>
        <v>OK</v>
      </c>
      <c r="K659" s="314" t="str">
        <f t="shared" si="36"/>
        <v>OK</v>
      </c>
    </row>
    <row r="660" spans="1:11" ht="15">
      <c r="A660" s="161"/>
      <c r="B660" s="97" t="s">
        <v>134</v>
      </c>
      <c r="C660" s="95">
        <v>45531</v>
      </c>
      <c r="D660" s="89">
        <v>42234</v>
      </c>
      <c r="E660" s="89">
        <v>45700</v>
      </c>
      <c r="F660" s="110">
        <v>41700</v>
      </c>
      <c r="G660" s="105"/>
      <c r="H660" s="92">
        <v>44600</v>
      </c>
      <c r="I660" s="44"/>
      <c r="J660" s="314" t="str">
        <f t="shared" si="35"/>
        <v>OK</v>
      </c>
      <c r="K660" s="314" t="str">
        <f t="shared" si="36"/>
        <v>OK</v>
      </c>
    </row>
    <row r="661" spans="1:11" ht="15">
      <c r="A661" s="162">
        <v>51</v>
      </c>
      <c r="B661" s="97" t="s">
        <v>135</v>
      </c>
      <c r="C661" s="95">
        <v>9013</v>
      </c>
      <c r="D661" s="89">
        <v>12846</v>
      </c>
      <c r="E661" s="89">
        <v>29300</v>
      </c>
      <c r="F661" s="110">
        <v>23700</v>
      </c>
      <c r="G661" s="105"/>
      <c r="H661" s="92">
        <v>34600</v>
      </c>
      <c r="I661" s="44"/>
      <c r="J661" s="314" t="str">
        <f t="shared" si="35"/>
        <v>Explain</v>
      </c>
      <c r="K661" s="314" t="str">
        <f t="shared" si="36"/>
        <v>Explain</v>
      </c>
    </row>
    <row r="662" spans="1:11" ht="15">
      <c r="A662" s="161"/>
      <c r="B662" s="102" t="s">
        <v>157</v>
      </c>
      <c r="C662" s="112">
        <f>SUM(C655:C661)</f>
        <v>394190</v>
      </c>
      <c r="D662" s="112">
        <f>SUM(D655:D661)</f>
        <v>375922</v>
      </c>
      <c r="E662" s="112">
        <f>SUM(E655:E661)</f>
        <v>498460</v>
      </c>
      <c r="F662" s="123">
        <f>SUM(F655:F661)</f>
        <v>541010</v>
      </c>
      <c r="G662" s="105"/>
      <c r="H662" s="124">
        <f>SUM(H655:H661)</f>
        <v>536880</v>
      </c>
      <c r="I662" s="44"/>
      <c r="J662" s="314"/>
      <c r="K662" s="314"/>
    </row>
    <row r="663" spans="1:11" ht="3" customHeight="1">
      <c r="A663" s="161"/>
      <c r="B663" s="97"/>
      <c r="C663" s="95"/>
      <c r="D663" s="95"/>
      <c r="E663" s="95"/>
      <c r="F663" s="110"/>
      <c r="G663" s="125"/>
      <c r="H663" s="113"/>
      <c r="I663" s="44"/>
      <c r="J663" s="314"/>
      <c r="K663" s="314"/>
    </row>
    <row r="664" spans="1:11" ht="15">
      <c r="A664" s="162">
        <v>52</v>
      </c>
      <c r="B664" s="97" t="s">
        <v>153</v>
      </c>
      <c r="C664" s="95">
        <v>817904</v>
      </c>
      <c r="D664" s="89">
        <v>774811</v>
      </c>
      <c r="E664" s="89">
        <v>846200</v>
      </c>
      <c r="F664" s="110">
        <v>821200</v>
      </c>
      <c r="G664" s="105"/>
      <c r="H664" s="92">
        <v>806200</v>
      </c>
      <c r="I664" s="44"/>
      <c r="J664" s="314" t="str">
        <f>IF(OR(F664-E664&gt;5000,F664-E664&lt;-5000),"Explain","OK")</f>
        <v>Explain</v>
      </c>
      <c r="K664" s="314" t="str">
        <f>IF(OR(H664-F664&gt;5000,H664-F664&lt;-5000),"Explain","OK")</f>
        <v>Explain</v>
      </c>
    </row>
    <row r="665" spans="1:11" ht="15">
      <c r="A665" s="161"/>
      <c r="B665" s="102" t="s">
        <v>155</v>
      </c>
      <c r="C665" s="112">
        <f>SUM(C664:C664)</f>
        <v>817904</v>
      </c>
      <c r="D665" s="112">
        <f>SUM(D664:D664)</f>
        <v>774811</v>
      </c>
      <c r="E665" s="112">
        <f>SUM(E664:E664)</f>
        <v>846200</v>
      </c>
      <c r="F665" s="126">
        <f>SUM(F664:F664)</f>
        <v>821200</v>
      </c>
      <c r="G665" s="99"/>
      <c r="H665" s="124">
        <f>SUM(H664:H664)</f>
        <v>806200</v>
      </c>
      <c r="I665" s="44"/>
      <c r="J665" s="314"/>
      <c r="K665" s="314"/>
    </row>
    <row r="666" spans="1:11" ht="15">
      <c r="A666" s="161"/>
      <c r="B666" s="164"/>
      <c r="C666" s="95"/>
      <c r="D666" s="95"/>
      <c r="E666" s="95"/>
      <c r="F666" s="127"/>
      <c r="G666" s="128"/>
      <c r="H666" s="113"/>
      <c r="I666" s="44"/>
      <c r="J666" s="314"/>
      <c r="K666" s="314"/>
    </row>
    <row r="667" spans="1:11" ht="15">
      <c r="A667" s="162"/>
      <c r="B667" s="102" t="s">
        <v>180</v>
      </c>
      <c r="C667" s="103">
        <f>SUM(C662-C665)</f>
        <v>-423714</v>
      </c>
      <c r="D667" s="103">
        <f>SUM(D662-D665)</f>
        <v>-398889</v>
      </c>
      <c r="E667" s="103">
        <f>SUM(E662-E665)</f>
        <v>-347740</v>
      </c>
      <c r="F667" s="114">
        <f>SUM(F662-F665)</f>
        <v>-280190</v>
      </c>
      <c r="G667" s="99"/>
      <c r="H667" s="115">
        <f>SUM(H662-H665)</f>
        <v>-269320</v>
      </c>
      <c r="I667" s="44"/>
      <c r="J667" s="314"/>
      <c r="K667" s="314"/>
    </row>
    <row r="668" spans="1:11" ht="3.75" customHeight="1" thickBot="1">
      <c r="A668" s="226"/>
      <c r="B668" s="227"/>
      <c r="C668" s="130"/>
      <c r="D668" s="130"/>
      <c r="E668" s="130"/>
      <c r="F668" s="181"/>
      <c r="G668" s="99"/>
      <c r="H668" s="132"/>
      <c r="I668" s="44"/>
      <c r="J668" s="314"/>
      <c r="K668" s="314"/>
    </row>
    <row r="669" spans="1:10" ht="15.75" thickBot="1">
      <c r="A669" s="230"/>
      <c r="B669" s="205"/>
      <c r="C669" s="99"/>
      <c r="D669" s="99"/>
      <c r="E669" s="99"/>
      <c r="F669" s="99"/>
      <c r="G669" s="99"/>
      <c r="H669" s="135"/>
      <c r="I669" s="44"/>
      <c r="J669" s="314"/>
    </row>
    <row r="670" spans="1:10" ht="15">
      <c r="A670" s="136" t="s">
        <v>158</v>
      </c>
      <c r="B670" s="241"/>
      <c r="C670" s="138"/>
      <c r="D670" s="138"/>
      <c r="E670" s="138"/>
      <c r="F670" s="138"/>
      <c r="G670" s="138"/>
      <c r="H670" s="140"/>
      <c r="I670" s="44"/>
      <c r="J670" s="314"/>
    </row>
    <row r="671" spans="1:10" ht="35.25" customHeight="1">
      <c r="A671" s="141">
        <f>A643</f>
        <v>47</v>
      </c>
      <c r="B671" s="345" t="s">
        <v>17</v>
      </c>
      <c r="C671" s="345"/>
      <c r="D671" s="345"/>
      <c r="E671" s="345"/>
      <c r="F671" s="345"/>
      <c r="G671" s="345"/>
      <c r="H671" s="346"/>
      <c r="I671" s="44"/>
      <c r="J671" s="314"/>
    </row>
    <row r="672" spans="1:10" ht="36" customHeight="1">
      <c r="A672" s="141">
        <f>A671+1</f>
        <v>48</v>
      </c>
      <c r="B672" s="345" t="s">
        <v>50</v>
      </c>
      <c r="C672" s="345"/>
      <c r="D672" s="345"/>
      <c r="E672" s="345"/>
      <c r="F672" s="345"/>
      <c r="G672" s="345"/>
      <c r="H672" s="346"/>
      <c r="I672" s="44"/>
      <c r="J672" s="314"/>
    </row>
    <row r="673" spans="1:10" ht="35.25" customHeight="1">
      <c r="A673" s="141">
        <f>A672+1</f>
        <v>49</v>
      </c>
      <c r="B673" s="345" t="s">
        <v>276</v>
      </c>
      <c r="C673" s="345"/>
      <c r="D673" s="345"/>
      <c r="E673" s="345"/>
      <c r="F673" s="345"/>
      <c r="G673" s="345"/>
      <c r="H673" s="346"/>
      <c r="I673" s="44"/>
      <c r="J673" s="314"/>
    </row>
    <row r="674" spans="1:10" ht="35.25" customHeight="1">
      <c r="A674" s="141">
        <f>A673+1</f>
        <v>50</v>
      </c>
      <c r="B674" s="345" t="s">
        <v>18</v>
      </c>
      <c r="C674" s="345"/>
      <c r="D674" s="345"/>
      <c r="E674" s="345"/>
      <c r="F674" s="345"/>
      <c r="G674" s="345"/>
      <c r="H674" s="346"/>
      <c r="I674" s="44"/>
      <c r="J674" s="314"/>
    </row>
    <row r="675" spans="1:10" ht="33.75" customHeight="1">
      <c r="A675" s="141">
        <f>A674+1</f>
        <v>51</v>
      </c>
      <c r="B675" s="345" t="s">
        <v>19</v>
      </c>
      <c r="C675" s="345"/>
      <c r="D675" s="345"/>
      <c r="E675" s="345"/>
      <c r="F675" s="345"/>
      <c r="G675" s="345"/>
      <c r="H675" s="346"/>
      <c r="I675" s="44"/>
      <c r="J675" s="314"/>
    </row>
    <row r="676" spans="1:10" ht="35.25" customHeight="1">
      <c r="A676" s="141">
        <f>A675+1</f>
        <v>52</v>
      </c>
      <c r="B676" s="345" t="s">
        <v>20</v>
      </c>
      <c r="C676" s="345"/>
      <c r="D676" s="345"/>
      <c r="E676" s="345"/>
      <c r="F676" s="345"/>
      <c r="G676" s="345"/>
      <c r="H676" s="346"/>
      <c r="I676" s="44"/>
      <c r="J676" s="314"/>
    </row>
    <row r="677" spans="1:11" ht="4.5" customHeight="1" thickBot="1">
      <c r="A677" s="144"/>
      <c r="B677" s="232"/>
      <c r="C677" s="192"/>
      <c r="D677" s="192"/>
      <c r="E677" s="192"/>
      <c r="F677" s="192"/>
      <c r="G677" s="192"/>
      <c r="H677" s="193"/>
      <c r="I677" s="44"/>
      <c r="J677" s="314"/>
      <c r="K677" s="314"/>
    </row>
    <row r="678" spans="1:11" s="74" customFormat="1" ht="15">
      <c r="A678" s="230"/>
      <c r="B678" s="205"/>
      <c r="C678" s="99"/>
      <c r="D678" s="99"/>
      <c r="E678" s="99"/>
      <c r="F678" s="99"/>
      <c r="G678" s="99"/>
      <c r="H678" s="135"/>
      <c r="J678" s="314"/>
      <c r="K678" s="314"/>
    </row>
    <row r="679" spans="1:11" s="74" customFormat="1" ht="18" hidden="1">
      <c r="A679" s="215" t="s">
        <v>194</v>
      </c>
      <c r="B679" s="205"/>
      <c r="C679" s="99"/>
      <c r="D679" s="99"/>
      <c r="E679" s="99"/>
      <c r="F679" s="99"/>
      <c r="G679" s="99"/>
      <c r="H679" s="135"/>
      <c r="J679" s="314"/>
      <c r="K679" s="314"/>
    </row>
    <row r="680" spans="1:11" s="74" customFormat="1" ht="15" hidden="1">
      <c r="A680" s="230"/>
      <c r="B680" s="205"/>
      <c r="C680" s="99"/>
      <c r="D680" s="99"/>
      <c r="E680" s="99"/>
      <c r="F680" s="99"/>
      <c r="G680" s="99"/>
      <c r="H680" s="135"/>
      <c r="J680" s="314"/>
      <c r="K680" s="314"/>
    </row>
    <row r="681" spans="1:11" ht="15" hidden="1">
      <c r="A681" s="148" t="s">
        <v>130</v>
      </c>
      <c r="B681" s="149"/>
      <c r="C681" s="69" t="s">
        <v>90</v>
      </c>
      <c r="D681" s="69" t="s">
        <v>90</v>
      </c>
      <c r="E681" s="69" t="s">
        <v>88</v>
      </c>
      <c r="F681" s="150" t="s">
        <v>89</v>
      </c>
      <c r="G681" s="118"/>
      <c r="H681" s="73" t="s">
        <v>250</v>
      </c>
      <c r="I681" s="44"/>
      <c r="J681" s="314"/>
      <c r="K681" s="314"/>
    </row>
    <row r="682" spans="1:11" ht="15.75" hidden="1" thickBot="1">
      <c r="A682" s="151"/>
      <c r="B682" s="76"/>
      <c r="C682" s="77" t="s">
        <v>131</v>
      </c>
      <c r="D682" s="77" t="s">
        <v>87</v>
      </c>
      <c r="E682" s="78" t="s">
        <v>138</v>
      </c>
      <c r="F682" s="79" t="s">
        <v>138</v>
      </c>
      <c r="G682" s="72"/>
      <c r="H682" s="80" t="s">
        <v>243</v>
      </c>
      <c r="I682" s="44"/>
      <c r="J682" s="314"/>
      <c r="K682" s="314"/>
    </row>
    <row r="683" spans="1:11" ht="15" hidden="1">
      <c r="A683" s="161"/>
      <c r="B683" s="149"/>
      <c r="C683" s="69" t="s">
        <v>93</v>
      </c>
      <c r="D683" s="69" t="s">
        <v>93</v>
      </c>
      <c r="E683" s="69" t="s">
        <v>93</v>
      </c>
      <c r="F683" s="150" t="s">
        <v>93</v>
      </c>
      <c r="G683" s="118"/>
      <c r="H683" s="73" t="s">
        <v>93</v>
      </c>
      <c r="I683" s="44"/>
      <c r="J683" s="314"/>
      <c r="K683" s="314"/>
    </row>
    <row r="684" spans="1:11" ht="15" hidden="1">
      <c r="A684" s="161"/>
      <c r="B684" s="242" t="s">
        <v>197</v>
      </c>
      <c r="C684" s="95"/>
      <c r="D684" s="95"/>
      <c r="E684" s="95"/>
      <c r="F684" s="98"/>
      <c r="G684" s="99"/>
      <c r="H684" s="113"/>
      <c r="I684" s="44"/>
      <c r="J684" s="314"/>
      <c r="K684" s="314"/>
    </row>
    <row r="685" spans="1:11" ht="15" hidden="1">
      <c r="A685" s="162"/>
      <c r="B685" s="97" t="s">
        <v>149</v>
      </c>
      <c r="C685" s="95">
        <v>11891</v>
      </c>
      <c r="D685" s="89">
        <v>11587</v>
      </c>
      <c r="E685" s="89">
        <f>SUMIF('[3]Detailed Services'!$P:$P,"A012___1",'[3]Detailed Services'!T:T)</f>
        <v>0</v>
      </c>
      <c r="F685" s="110">
        <f>SUMIF('[3]Detailed Services'!$P:$P,"A012___1",'[3]Detailed Services'!U:U)</f>
        <v>0</v>
      </c>
      <c r="G685" s="105"/>
      <c r="H685" s="92">
        <f>SUMIF('[3]Detailed Services'!$P:$P,"A012___1",'[3]Detailed Services'!W:W)</f>
        <v>0</v>
      </c>
      <c r="I685" s="44"/>
      <c r="J685" s="314" t="str">
        <f>IF(OR(F685-E685&gt;4999,F685-E685&lt;-4999),"Explain","OK")</f>
        <v>OK</v>
      </c>
      <c r="K685" s="314" t="str">
        <f>IF(OR(H685-F685&gt;4999,H685-E685&lt;-4999),"Explain","OK")</f>
        <v>OK</v>
      </c>
    </row>
    <row r="686" spans="1:11" ht="15" hidden="1">
      <c r="A686" s="162"/>
      <c r="B686" s="97" t="s">
        <v>151</v>
      </c>
      <c r="C686" s="95">
        <v>283</v>
      </c>
      <c r="D686" s="89">
        <v>232</v>
      </c>
      <c r="E686" s="89">
        <f>SUMIF('[3]Detailed Services'!$P:$P,"A012___3",'[3]Detailed Services'!T:T)</f>
        <v>0</v>
      </c>
      <c r="F686" s="110">
        <f>SUMIF('[3]Detailed Services'!$P:$P,"A012___3",'[3]Detailed Services'!U:U)</f>
        <v>0</v>
      </c>
      <c r="G686" s="125"/>
      <c r="H686" s="92">
        <f>SUMIF('[3]Detailed Services'!$P:$P,"A012___3",'[3]Detailed Services'!W:W)</f>
        <v>0</v>
      </c>
      <c r="I686" s="44"/>
      <c r="J686" s="314" t="str">
        <f>IF(OR(F686-E686&gt;4999,F686-E686&lt;-4999),"Explain","OK")</f>
        <v>OK</v>
      </c>
      <c r="K686" s="314" t="str">
        <f>IF(OR(H686-F686&gt;4999,H686-E686&lt;-4999),"Explain","OK")</f>
        <v>OK</v>
      </c>
    </row>
    <row r="687" spans="1:11" ht="15" hidden="1">
      <c r="A687" s="162"/>
      <c r="B687" s="97" t="s">
        <v>132</v>
      </c>
      <c r="C687" s="95">
        <v>575646</v>
      </c>
      <c r="D687" s="89">
        <v>724190</v>
      </c>
      <c r="E687" s="89">
        <f>SUMIF('[3]Detailed Services'!$P:$P,"A012___4",'[3]Detailed Services'!T:T)</f>
        <v>0</v>
      </c>
      <c r="F687" s="110">
        <f>SUMIF('[3]Detailed Services'!$P:$P,"A012___4",'[3]Detailed Services'!U:U)</f>
        <v>0</v>
      </c>
      <c r="G687" s="105"/>
      <c r="H687" s="92">
        <f>SUMIF('[3]Detailed Services'!$P:$P,"A012___4",'[3]Detailed Services'!W:W)</f>
        <v>0</v>
      </c>
      <c r="I687" s="44"/>
      <c r="J687" s="314" t="str">
        <f>IF(OR(F687-E687&gt;4999,F687-E687&lt;-4999),"Explain","OK")</f>
        <v>OK</v>
      </c>
      <c r="K687" s="314" t="str">
        <f>IF(OR(H687-F687&gt;4999,H687-E687&lt;-4999),"Explain","OK")</f>
        <v>OK</v>
      </c>
    </row>
    <row r="688" spans="1:11" ht="15" hidden="1">
      <c r="A688" s="162"/>
      <c r="B688" s="97" t="s">
        <v>134</v>
      </c>
      <c r="C688" s="95">
        <v>34641</v>
      </c>
      <c r="D688" s="89">
        <v>37534</v>
      </c>
      <c r="E688" s="89">
        <f>SUMIF('[3]Detailed Services'!$P:$P,"A012___6",'[3]Detailed Services'!T:T)</f>
        <v>0</v>
      </c>
      <c r="F688" s="110">
        <f>SUMIF('[3]Detailed Services'!$P:$P,"A012___6",'[3]Detailed Services'!U:U)</f>
        <v>0</v>
      </c>
      <c r="G688" s="105"/>
      <c r="H688" s="92">
        <f>SUMIF('[3]Detailed Services'!$P:$P,"A012___6",'[3]Detailed Services'!W:W)</f>
        <v>0</v>
      </c>
      <c r="I688" s="44"/>
      <c r="J688" s="314" t="str">
        <f>IF(OR(F688-E688&gt;4999,F688-E688&lt;-4999),"Explain","OK")</f>
        <v>OK</v>
      </c>
      <c r="K688" s="314" t="str">
        <f>IF(OR(H688-F688&gt;4999,H688-E688&lt;-4999),"Explain","OK")</f>
        <v>OK</v>
      </c>
    </row>
    <row r="689" spans="1:11" ht="15" hidden="1">
      <c r="A689" s="161"/>
      <c r="B689" s="102" t="s">
        <v>157</v>
      </c>
      <c r="C689" s="112">
        <f>SUM(C685:C688)</f>
        <v>622461</v>
      </c>
      <c r="D689" s="112">
        <f>SUM(D685:D688)</f>
        <v>773543</v>
      </c>
      <c r="E689" s="112">
        <f>SUM(E685:E688)</f>
        <v>0</v>
      </c>
      <c r="F689" s="123">
        <f>SUM(F685:F688)</f>
        <v>0</v>
      </c>
      <c r="G689" s="105"/>
      <c r="H689" s="124">
        <f>SUM(H685:H688)</f>
        <v>0</v>
      </c>
      <c r="I689" s="44"/>
      <c r="J689" s="314"/>
      <c r="K689" s="314"/>
    </row>
    <row r="690" spans="1:11" ht="3" customHeight="1" hidden="1">
      <c r="A690" s="161"/>
      <c r="B690" s="164"/>
      <c r="C690" s="95"/>
      <c r="D690" s="95"/>
      <c r="E690" s="95"/>
      <c r="F690" s="110"/>
      <c r="G690" s="125"/>
      <c r="H690" s="113"/>
      <c r="I690" s="44"/>
      <c r="J690" s="314"/>
      <c r="K690" s="314"/>
    </row>
    <row r="691" spans="1:11" ht="15" hidden="1">
      <c r="A691" s="162"/>
      <c r="B691" s="97" t="s">
        <v>153</v>
      </c>
      <c r="C691" s="95">
        <v>6726</v>
      </c>
      <c r="D691" s="89">
        <v>37335</v>
      </c>
      <c r="E691" s="89">
        <f>SUMIF('[3]Detailed Services'!$P:$P,"A012___8",'[3]Detailed Services'!T:T)</f>
        <v>0</v>
      </c>
      <c r="F691" s="89">
        <f>SUMIF('[3]Detailed Services'!$P:$P,"A012___8",'[3]Detailed Services'!U:U)</f>
        <v>0</v>
      </c>
      <c r="G691" s="105"/>
      <c r="H691" s="92">
        <f>SUMIF('[3]Detailed Services'!$P:$P,"A012___8",'[3]Detailed Services'!W:W)</f>
        <v>0</v>
      </c>
      <c r="I691" s="44"/>
      <c r="J691" s="314" t="str">
        <f>IF(OR(F691-E691&gt;4999,F691-E691&lt;-4999),"Explain","OK")</f>
        <v>OK</v>
      </c>
      <c r="K691" s="314" t="str">
        <f>IF(OR(H691-F691&gt;4999,H691-E691&lt;-4999),"Explain","OK")</f>
        <v>OK</v>
      </c>
    </row>
    <row r="692" spans="1:11" ht="15" hidden="1">
      <c r="A692" s="161"/>
      <c r="B692" s="102" t="s">
        <v>155</v>
      </c>
      <c r="C692" s="112">
        <f>SUM(C691)</f>
        <v>6726</v>
      </c>
      <c r="D692" s="112">
        <f>SUM(D691)</f>
        <v>37335</v>
      </c>
      <c r="E692" s="112">
        <f>SUM(E691)</f>
        <v>0</v>
      </c>
      <c r="F692" s="126">
        <f>SUM(F691)</f>
        <v>0</v>
      </c>
      <c r="G692" s="99"/>
      <c r="H692" s="124">
        <f>SUM(H691)</f>
        <v>0</v>
      </c>
      <c r="I692" s="44"/>
      <c r="J692" s="314"/>
      <c r="K692" s="314"/>
    </row>
    <row r="693" spans="1:11" ht="15" hidden="1">
      <c r="A693" s="161"/>
      <c r="B693" s="164"/>
      <c r="C693" s="95"/>
      <c r="D693" s="95"/>
      <c r="E693" s="95"/>
      <c r="F693" s="127"/>
      <c r="G693" s="128"/>
      <c r="H693" s="113"/>
      <c r="I693" s="44"/>
      <c r="J693" s="314"/>
      <c r="K693" s="314"/>
    </row>
    <row r="694" spans="1:11" ht="15" hidden="1">
      <c r="A694" s="162"/>
      <c r="B694" s="102" t="s">
        <v>156</v>
      </c>
      <c r="C694" s="103">
        <f>SUM(C689-C692)</f>
        <v>615735</v>
      </c>
      <c r="D694" s="103">
        <f>SUM(D689-D692)</f>
        <v>736208</v>
      </c>
      <c r="E694" s="103">
        <f>SUM(E689-E692)</f>
        <v>0</v>
      </c>
      <c r="F694" s="114">
        <f>SUM(F689-F692)</f>
        <v>0</v>
      </c>
      <c r="G694" s="99"/>
      <c r="H694" s="115">
        <f>SUM(H689-H692)</f>
        <v>0</v>
      </c>
      <c r="I694" s="44"/>
      <c r="J694" s="314"/>
      <c r="K694" s="314"/>
    </row>
    <row r="695" spans="1:11" ht="3.75" customHeight="1" hidden="1">
      <c r="A695" s="151"/>
      <c r="B695" s="167"/>
      <c r="C695" s="130"/>
      <c r="D695" s="130"/>
      <c r="E695" s="130"/>
      <c r="F695" s="181"/>
      <c r="G695" s="99"/>
      <c r="H695" s="182"/>
      <c r="I695" s="44"/>
      <c r="J695" s="314"/>
      <c r="K695" s="314"/>
    </row>
    <row r="696" spans="1:11" ht="15" hidden="1">
      <c r="A696" s="186"/>
      <c r="B696" s="243"/>
      <c r="D696" s="40"/>
      <c r="E696" s="40"/>
      <c r="F696" s="40"/>
      <c r="G696" s="99"/>
      <c r="I696" s="44"/>
      <c r="J696" s="314"/>
      <c r="K696" s="314"/>
    </row>
    <row r="697" spans="1:11" ht="15" hidden="1">
      <c r="A697" s="136" t="s">
        <v>158</v>
      </c>
      <c r="B697" s="241"/>
      <c r="C697" s="138"/>
      <c r="D697" s="138"/>
      <c r="E697" s="138"/>
      <c r="F697" s="138"/>
      <c r="G697" s="138"/>
      <c r="H697" s="140"/>
      <c r="I697" s="44"/>
      <c r="J697" s="314"/>
      <c r="K697" s="314"/>
    </row>
    <row r="698" spans="1:11" ht="118.5" customHeight="1" hidden="1" thickBot="1">
      <c r="A698" s="141"/>
      <c r="B698" s="345"/>
      <c r="C698" s="345"/>
      <c r="D698" s="345"/>
      <c r="E698" s="345"/>
      <c r="F698" s="345"/>
      <c r="G698" s="345"/>
      <c r="H698" s="346"/>
      <c r="I698" s="44"/>
      <c r="J698" s="314"/>
      <c r="K698" s="314"/>
    </row>
    <row r="699" spans="1:11" ht="54" customHeight="1" hidden="1">
      <c r="A699" s="141"/>
      <c r="B699" s="356"/>
      <c r="C699" s="345"/>
      <c r="D699" s="345"/>
      <c r="E699" s="345"/>
      <c r="F699" s="345"/>
      <c r="G699" s="345"/>
      <c r="H699" s="346"/>
      <c r="I699" s="44"/>
      <c r="J699" s="314"/>
      <c r="K699" s="314"/>
    </row>
    <row r="700" spans="1:11" ht="81" customHeight="1" hidden="1">
      <c r="A700" s="141"/>
      <c r="B700" s="356"/>
      <c r="C700" s="345"/>
      <c r="D700" s="345"/>
      <c r="E700" s="345"/>
      <c r="F700" s="345"/>
      <c r="G700" s="345"/>
      <c r="H700" s="346"/>
      <c r="I700" s="44"/>
      <c r="J700" s="314"/>
      <c r="K700" s="314"/>
    </row>
    <row r="701" spans="1:11" s="74" customFormat="1" ht="4.5" customHeight="1" hidden="1">
      <c r="A701" s="144"/>
      <c r="B701" s="191"/>
      <c r="C701" s="192"/>
      <c r="D701" s="192"/>
      <c r="E701" s="192"/>
      <c r="F701" s="192"/>
      <c r="G701" s="192"/>
      <c r="H701" s="193"/>
      <c r="J701" s="314"/>
      <c r="K701" s="314"/>
    </row>
    <row r="702" spans="1:11" ht="15.75" thickBot="1">
      <c r="A702" s="186"/>
      <c r="B702" s="243"/>
      <c r="D702" s="40"/>
      <c r="E702" s="40"/>
      <c r="F702" s="40"/>
      <c r="G702" s="99"/>
      <c r="I702" s="44"/>
      <c r="J702" s="314"/>
      <c r="K702" s="314"/>
    </row>
    <row r="703" spans="1:11" s="244" customFormat="1" ht="15">
      <c r="A703" s="186"/>
      <c r="B703" s="213" t="s">
        <v>198</v>
      </c>
      <c r="C703" s="347">
        <f>SUM(C652,C667,C694)</f>
        <v>490755</v>
      </c>
      <c r="D703" s="347">
        <f>SUM(D652,D667,D694)</f>
        <v>661628</v>
      </c>
      <c r="E703" s="347">
        <f>SUM(E652,E667,E694)</f>
        <v>38840</v>
      </c>
      <c r="F703" s="347">
        <f>SUM(F652,F667,F694)</f>
        <v>95260</v>
      </c>
      <c r="G703" s="99"/>
      <c r="H703" s="343">
        <f>SUM(H652,H667,H694)</f>
        <v>93970</v>
      </c>
      <c r="J703" s="314"/>
      <c r="K703" s="314"/>
    </row>
    <row r="704" spans="1:11" s="202" customFormat="1" ht="15.75" thickBot="1">
      <c r="A704" s="186"/>
      <c r="B704" s="214" t="s">
        <v>199</v>
      </c>
      <c r="C704" s="348"/>
      <c r="D704" s="348"/>
      <c r="E704" s="348"/>
      <c r="F704" s="348"/>
      <c r="G704" s="118"/>
      <c r="H704" s="344"/>
      <c r="J704" s="314"/>
      <c r="K704" s="314"/>
    </row>
    <row r="705" spans="1:11" s="74" customFormat="1" ht="15">
      <c r="A705" s="186"/>
      <c r="B705" s="243"/>
      <c r="C705" s="40"/>
      <c r="D705" s="40"/>
      <c r="E705" s="40"/>
      <c r="F705" s="40"/>
      <c r="G705" s="99"/>
      <c r="H705" s="41"/>
      <c r="J705" s="314"/>
      <c r="K705" s="314"/>
    </row>
    <row r="706" spans="1:11" s="74" customFormat="1" ht="18">
      <c r="A706" s="215" t="s">
        <v>123</v>
      </c>
      <c r="B706" s="216"/>
      <c r="C706" s="99"/>
      <c r="D706" s="99"/>
      <c r="E706" s="99"/>
      <c r="F706" s="99"/>
      <c r="G706" s="99"/>
      <c r="H706" s="135"/>
      <c r="J706" s="314"/>
      <c r="K706" s="314"/>
    </row>
    <row r="707" spans="1:11" s="74" customFormat="1" ht="15.75" thickBot="1">
      <c r="A707" s="175"/>
      <c r="B707" s="134"/>
      <c r="C707" s="99"/>
      <c r="D707" s="99"/>
      <c r="E707" s="99"/>
      <c r="F707" s="99"/>
      <c r="G707" s="99"/>
      <c r="H707" s="135"/>
      <c r="J707" s="314"/>
      <c r="K707" s="314"/>
    </row>
    <row r="708" spans="1:11" ht="15">
      <c r="A708" s="148" t="s">
        <v>130</v>
      </c>
      <c r="B708" s="149"/>
      <c r="C708" s="69" t="s">
        <v>90</v>
      </c>
      <c r="D708" s="69" t="s">
        <v>90</v>
      </c>
      <c r="E708" s="70" t="s">
        <v>88</v>
      </c>
      <c r="F708" s="71" t="s">
        <v>89</v>
      </c>
      <c r="G708" s="72"/>
      <c r="H708" s="73" t="s">
        <v>250</v>
      </c>
      <c r="I708" s="44"/>
      <c r="J708" s="314"/>
      <c r="K708" s="314"/>
    </row>
    <row r="709" spans="1:11" ht="15.75" thickBot="1">
      <c r="A709" s="151"/>
      <c r="B709" s="76"/>
      <c r="C709" s="77" t="s">
        <v>131</v>
      </c>
      <c r="D709" s="77" t="s">
        <v>87</v>
      </c>
      <c r="E709" s="78" t="s">
        <v>243</v>
      </c>
      <c r="F709" s="79" t="s">
        <v>243</v>
      </c>
      <c r="G709" s="72"/>
      <c r="H709" s="80" t="s">
        <v>244</v>
      </c>
      <c r="I709" s="44"/>
      <c r="J709" s="314"/>
      <c r="K709" s="314"/>
    </row>
    <row r="710" spans="1:11" ht="15">
      <c r="A710" s="161"/>
      <c r="B710" s="149"/>
      <c r="C710" s="69" t="s">
        <v>93</v>
      </c>
      <c r="D710" s="69" t="s">
        <v>93</v>
      </c>
      <c r="E710" s="69" t="s">
        <v>93</v>
      </c>
      <c r="F710" s="150" t="s">
        <v>93</v>
      </c>
      <c r="G710" s="118"/>
      <c r="H710" s="73" t="s">
        <v>93</v>
      </c>
      <c r="I710" s="44"/>
      <c r="J710" s="314"/>
      <c r="K710" s="314"/>
    </row>
    <row r="711" spans="1:11" ht="15">
      <c r="A711" s="161"/>
      <c r="B711" s="152" t="s">
        <v>200</v>
      </c>
      <c r="C711" s="89"/>
      <c r="D711" s="89"/>
      <c r="E711" s="89"/>
      <c r="F711" s="98"/>
      <c r="G711" s="99"/>
      <c r="H711" s="92"/>
      <c r="I711" s="44"/>
      <c r="J711" s="314"/>
      <c r="K711" s="314"/>
    </row>
    <row r="712" spans="1:11" ht="15">
      <c r="A712" s="162"/>
      <c r="B712" s="97" t="s">
        <v>149</v>
      </c>
      <c r="C712" s="95">
        <v>77404</v>
      </c>
      <c r="D712" s="89">
        <v>77000</v>
      </c>
      <c r="E712" s="89">
        <v>49310</v>
      </c>
      <c r="F712" s="110">
        <v>50320</v>
      </c>
      <c r="G712" s="105"/>
      <c r="H712" s="92">
        <v>50520</v>
      </c>
      <c r="I712" s="44"/>
      <c r="J712" s="314" t="str">
        <f>IF(OR(F712-E712&gt;5000,F712-E712&lt;-5000),"Explain","OK")</f>
        <v>OK</v>
      </c>
      <c r="K712" s="314" t="str">
        <f>IF(OR(H712-F712&gt;5000,H712-F712&lt;-5000),"Explain","OK")</f>
        <v>OK</v>
      </c>
    </row>
    <row r="713" spans="1:11" ht="15">
      <c r="A713" s="161"/>
      <c r="B713" s="97" t="s">
        <v>151</v>
      </c>
      <c r="C713" s="95">
        <v>1424</v>
      </c>
      <c r="D713" s="89">
        <v>1722</v>
      </c>
      <c r="E713" s="89">
        <v>1000</v>
      </c>
      <c r="F713" s="110">
        <v>1000</v>
      </c>
      <c r="G713" s="105"/>
      <c r="H713" s="92">
        <v>1000</v>
      </c>
      <c r="I713" s="44"/>
      <c r="J713" s="314" t="str">
        <f>IF(OR(F713-E713&gt;5000,F713-E713&lt;-5000),"Explain","OK")</f>
        <v>OK</v>
      </c>
      <c r="K713" s="314" t="str">
        <f>IF(OR(H713-F713&gt;5000,H713-F713&lt;-5000),"Explain","OK")</f>
        <v>OK</v>
      </c>
    </row>
    <row r="714" spans="1:11" ht="15">
      <c r="A714" s="162"/>
      <c r="B714" s="97" t="s">
        <v>132</v>
      </c>
      <c r="C714" s="95">
        <v>35254</v>
      </c>
      <c r="D714" s="89">
        <v>27639</v>
      </c>
      <c r="E714" s="89">
        <v>10940</v>
      </c>
      <c r="F714" s="110">
        <v>10950</v>
      </c>
      <c r="G714" s="125"/>
      <c r="H714" s="92">
        <v>10890</v>
      </c>
      <c r="I714" s="44"/>
      <c r="J714" s="314" t="str">
        <f>IF(OR(F714-E714&gt;5000,F714-E714&lt;-5000),"Explain","OK")</f>
        <v>OK</v>
      </c>
      <c r="K714" s="314" t="str">
        <f>IF(OR(H714-F714&gt;5000,H714-F714&lt;-5000),"Explain","OK")</f>
        <v>OK</v>
      </c>
    </row>
    <row r="715" spans="1:11" ht="15">
      <c r="A715" s="162"/>
      <c r="B715" s="97" t="s">
        <v>134</v>
      </c>
      <c r="C715" s="95">
        <v>25825</v>
      </c>
      <c r="D715" s="89">
        <f>28234-1187</f>
        <v>27047</v>
      </c>
      <c r="E715" s="89">
        <v>35800</v>
      </c>
      <c r="F715" s="110">
        <v>31400</v>
      </c>
      <c r="G715" s="125"/>
      <c r="H715" s="92">
        <v>33600</v>
      </c>
      <c r="I715" s="44"/>
      <c r="J715" s="314" t="str">
        <f>IF(OR(F715-E715&gt;5000,F715-E715&lt;-5000),"Explain","OK")</f>
        <v>OK</v>
      </c>
      <c r="K715" s="314" t="str">
        <f>IF(OR(H715-F715&gt;5000,H715-F715&lt;-5000),"Explain","OK")</f>
        <v>OK</v>
      </c>
    </row>
    <row r="716" spans="1:11" ht="15">
      <c r="A716" s="162"/>
      <c r="B716" s="102" t="s">
        <v>156</v>
      </c>
      <c r="C716" s="103">
        <f>SUM(C712:C715)</f>
        <v>139907</v>
      </c>
      <c r="D716" s="103">
        <f>SUM(D712:D715)</f>
        <v>133408</v>
      </c>
      <c r="E716" s="103">
        <f>SUM(E712:E715)</f>
        <v>97050</v>
      </c>
      <c r="F716" s="114">
        <f>SUM(F712:F715)</f>
        <v>93670</v>
      </c>
      <c r="G716" s="99"/>
      <c r="H716" s="115">
        <f>SUM(H712:H715)</f>
        <v>96010</v>
      </c>
      <c r="I716" s="44"/>
      <c r="J716" s="314"/>
      <c r="K716" s="314"/>
    </row>
    <row r="717" spans="1:11" ht="5.25" customHeight="1">
      <c r="A717" s="162"/>
      <c r="B717" s="102"/>
      <c r="C717" s="95"/>
      <c r="D717" s="95"/>
      <c r="E717" s="95"/>
      <c r="F717" s="98"/>
      <c r="G717" s="99"/>
      <c r="H717" s="113"/>
      <c r="I717" s="44"/>
      <c r="J717" s="314"/>
      <c r="K717" s="314"/>
    </row>
    <row r="718" spans="1:11" ht="15" hidden="1">
      <c r="A718" s="162"/>
      <c r="B718" s="97" t="s">
        <v>154</v>
      </c>
      <c r="C718" s="95">
        <v>0</v>
      </c>
      <c r="D718" s="89">
        <v>161287</v>
      </c>
      <c r="E718" s="89">
        <f>SUMIF('[3]Detailed Services'!$P:$P,"H001___8",'[3]Detailed Services'!T:T)</f>
        <v>0</v>
      </c>
      <c r="F718" s="110">
        <f>SUMIF('[3]Detailed Services'!$P:$P,"H001___8",'[3]Detailed Services'!U:U)</f>
        <v>0</v>
      </c>
      <c r="G718" s="125"/>
      <c r="H718" s="92">
        <f>SUMIF('[3]Detailed Services'!$P:$P,"H001___8",'[3]Detailed Services'!W:W)</f>
        <v>0</v>
      </c>
      <c r="I718" s="44"/>
      <c r="J718" s="314" t="str">
        <f>IF(OR(F718-E718&gt;4999,F718-E718&lt;-4999),"Explain","OK")</f>
        <v>OK</v>
      </c>
      <c r="K718" s="314" t="str">
        <f>IF(OR(H718-F718&gt;4999,H718-F718&lt;-4999),"Explain","OK")</f>
        <v>OK</v>
      </c>
    </row>
    <row r="719" spans="1:11" ht="15" hidden="1">
      <c r="A719" s="161"/>
      <c r="B719" s="102" t="s">
        <v>155</v>
      </c>
      <c r="C719" s="112">
        <f>SUM(C717:C718)</f>
        <v>0</v>
      </c>
      <c r="D719" s="112">
        <f>SUM(D717:D718)</f>
        <v>161287</v>
      </c>
      <c r="E719" s="112">
        <f>SUM(E717:E718)</f>
        <v>0</v>
      </c>
      <c r="F719" s="126">
        <f>SUM(F717:F718)</f>
        <v>0</v>
      </c>
      <c r="G719" s="99"/>
      <c r="H719" s="124">
        <f>SUM(H717:H718)</f>
        <v>0</v>
      </c>
      <c r="I719" s="44"/>
      <c r="J719" s="314"/>
      <c r="K719" s="314"/>
    </row>
    <row r="720" spans="1:11" ht="3.75" customHeight="1">
      <c r="A720" s="161"/>
      <c r="B720" s="164"/>
      <c r="C720" s="188"/>
      <c r="D720" s="188"/>
      <c r="E720" s="188"/>
      <c r="F720" s="111"/>
      <c r="G720" s="128"/>
      <c r="H720" s="211"/>
      <c r="I720" s="44"/>
      <c r="J720" s="314"/>
      <c r="K720" s="314"/>
    </row>
    <row r="721" spans="1:11" ht="15">
      <c r="A721" s="162"/>
      <c r="B721" s="102" t="s">
        <v>156</v>
      </c>
      <c r="C721" s="103">
        <f>C715-C719</f>
        <v>25825</v>
      </c>
      <c r="D721" s="103">
        <f>D715-D719</f>
        <v>-134240</v>
      </c>
      <c r="E721" s="103">
        <f>E716-E719</f>
        <v>97050</v>
      </c>
      <c r="F721" s="114">
        <f>F716-F719</f>
        <v>93670</v>
      </c>
      <c r="G721" s="99"/>
      <c r="H721" s="115">
        <f>H716-H719</f>
        <v>96010</v>
      </c>
      <c r="I721" s="44"/>
      <c r="J721" s="314"/>
      <c r="K721" s="314"/>
    </row>
    <row r="722" spans="1:11" ht="15">
      <c r="A722" s="162"/>
      <c r="B722" s="102"/>
      <c r="C722" s="95"/>
      <c r="D722" s="95"/>
      <c r="E722" s="95"/>
      <c r="F722" s="98"/>
      <c r="G722" s="99"/>
      <c r="H722" s="113"/>
      <c r="I722" s="44"/>
      <c r="J722" s="314"/>
      <c r="K722" s="314"/>
    </row>
    <row r="723" spans="1:11" ht="15">
      <c r="A723" s="162"/>
      <c r="B723" s="152" t="s">
        <v>201</v>
      </c>
      <c r="C723" s="95"/>
      <c r="D723" s="95"/>
      <c r="E723" s="95"/>
      <c r="F723" s="127"/>
      <c r="G723" s="128"/>
      <c r="H723" s="113"/>
      <c r="I723" s="44"/>
      <c r="J723" s="314"/>
      <c r="K723" s="314"/>
    </row>
    <row r="724" spans="1:11" ht="15">
      <c r="A724" s="162">
        <v>53</v>
      </c>
      <c r="B724" s="97" t="s">
        <v>149</v>
      </c>
      <c r="C724" s="95">
        <v>143985</v>
      </c>
      <c r="D724" s="89">
        <v>135955</v>
      </c>
      <c r="E724" s="89">
        <v>79540</v>
      </c>
      <c r="F724" s="110">
        <v>119050</v>
      </c>
      <c r="G724" s="105"/>
      <c r="H724" s="92">
        <v>78350</v>
      </c>
      <c r="I724" s="44"/>
      <c r="J724" s="314" t="str">
        <f aca="true" t="shared" si="37" ref="J724:J730">IF(OR(F724-E724&gt;5000,F724-E724&lt;-5000),"Explain","OK")</f>
        <v>Explain</v>
      </c>
      <c r="K724" s="314" t="str">
        <f aca="true" t="shared" si="38" ref="K724:K730">IF(OR(H724-F724&gt;5000,H724-F724&lt;-5000),"Explain","OK")</f>
        <v>Explain</v>
      </c>
    </row>
    <row r="725" spans="1:11" ht="15">
      <c r="A725" s="162">
        <v>53</v>
      </c>
      <c r="B725" s="97" t="s">
        <v>150</v>
      </c>
      <c r="C725" s="95">
        <v>15169</v>
      </c>
      <c r="D725" s="89">
        <v>16990</v>
      </c>
      <c r="E725" s="89">
        <v>2760</v>
      </c>
      <c r="F725" s="110">
        <v>15150</v>
      </c>
      <c r="G725" s="105"/>
      <c r="H725" s="92">
        <v>25650</v>
      </c>
      <c r="I725" s="44"/>
      <c r="J725" s="314" t="str">
        <f t="shared" si="37"/>
        <v>Explain</v>
      </c>
      <c r="K725" s="314" t="str">
        <f t="shared" si="38"/>
        <v>Explain</v>
      </c>
    </row>
    <row r="726" spans="1:11" ht="15">
      <c r="A726" s="161"/>
      <c r="B726" s="97" t="s">
        <v>151</v>
      </c>
      <c r="C726" s="95">
        <v>1892</v>
      </c>
      <c r="D726" s="89">
        <v>2582</v>
      </c>
      <c r="E726" s="89">
        <v>5000</v>
      </c>
      <c r="F726" s="110">
        <v>6500</v>
      </c>
      <c r="G726" s="105"/>
      <c r="H726" s="92">
        <v>5000</v>
      </c>
      <c r="I726" s="44"/>
      <c r="J726" s="314" t="str">
        <f t="shared" si="37"/>
        <v>OK</v>
      </c>
      <c r="K726" s="314" t="str">
        <f t="shared" si="38"/>
        <v>OK</v>
      </c>
    </row>
    <row r="727" spans="1:11" ht="15">
      <c r="A727" s="162">
        <v>54</v>
      </c>
      <c r="B727" s="97" t="s">
        <v>132</v>
      </c>
      <c r="C727" s="95">
        <v>335185</v>
      </c>
      <c r="D727" s="89">
        <v>351239</v>
      </c>
      <c r="E727" s="89">
        <v>262300</v>
      </c>
      <c r="F727" s="110">
        <v>230860</v>
      </c>
      <c r="G727" s="105"/>
      <c r="H727" s="92">
        <v>235460</v>
      </c>
      <c r="I727" s="44"/>
      <c r="J727" s="314" t="str">
        <f t="shared" si="37"/>
        <v>Explain</v>
      </c>
      <c r="K727" s="314" t="str">
        <f t="shared" si="38"/>
        <v>OK</v>
      </c>
    </row>
    <row r="728" spans="1:11" ht="15">
      <c r="A728" s="162"/>
      <c r="B728" s="97" t="s">
        <v>133</v>
      </c>
      <c r="C728" s="95"/>
      <c r="D728" s="89"/>
      <c r="E728" s="89">
        <v>4760</v>
      </c>
      <c r="F728" s="110">
        <v>4760</v>
      </c>
      <c r="G728" s="105"/>
      <c r="H728" s="92">
        <v>4760</v>
      </c>
      <c r="I728" s="44"/>
      <c r="J728" s="314" t="str">
        <f t="shared" si="37"/>
        <v>OK</v>
      </c>
      <c r="K728" s="314" t="str">
        <f t="shared" si="38"/>
        <v>OK</v>
      </c>
    </row>
    <row r="729" spans="1:11" ht="15">
      <c r="A729" s="161">
        <v>55</v>
      </c>
      <c r="B729" s="97" t="s">
        <v>134</v>
      </c>
      <c r="C729" s="95">
        <v>36299</v>
      </c>
      <c r="D729" s="89">
        <v>36166</v>
      </c>
      <c r="E729" s="89">
        <v>36200</v>
      </c>
      <c r="F729" s="110">
        <v>30300</v>
      </c>
      <c r="G729" s="105"/>
      <c r="H729" s="92">
        <v>34000</v>
      </c>
      <c r="I729" s="44"/>
      <c r="J729" s="314" t="str">
        <f t="shared" si="37"/>
        <v>Explain</v>
      </c>
      <c r="K729" s="314" t="str">
        <f t="shared" si="38"/>
        <v>OK</v>
      </c>
    </row>
    <row r="730" spans="1:11" ht="15">
      <c r="A730" s="161"/>
      <c r="B730" s="97" t="s">
        <v>135</v>
      </c>
      <c r="C730" s="95">
        <v>4380</v>
      </c>
      <c r="D730" s="89">
        <v>54759</v>
      </c>
      <c r="E730" s="89">
        <v>1800</v>
      </c>
      <c r="F730" s="110">
        <v>1800</v>
      </c>
      <c r="G730" s="105"/>
      <c r="H730" s="92">
        <v>1800</v>
      </c>
      <c r="I730" s="44"/>
      <c r="J730" s="314" t="str">
        <f t="shared" si="37"/>
        <v>OK</v>
      </c>
      <c r="K730" s="314" t="str">
        <f t="shared" si="38"/>
        <v>OK</v>
      </c>
    </row>
    <row r="731" spans="1:11" ht="15">
      <c r="A731" s="161"/>
      <c r="B731" s="102" t="s">
        <v>157</v>
      </c>
      <c r="C731" s="112">
        <f>SUM(C724:C730)</f>
        <v>536910</v>
      </c>
      <c r="D731" s="112">
        <f>SUM(D724:D730)</f>
        <v>597691</v>
      </c>
      <c r="E731" s="112">
        <f>SUM(E724:E730)</f>
        <v>392360</v>
      </c>
      <c r="F731" s="123">
        <f>SUM(F724:F730)</f>
        <v>408420</v>
      </c>
      <c r="G731" s="105"/>
      <c r="H731" s="124">
        <f>SUM(H724:H730)</f>
        <v>385020</v>
      </c>
      <c r="I731" s="44"/>
      <c r="J731" s="314"/>
      <c r="K731" s="314"/>
    </row>
    <row r="732" spans="1:11" ht="3.75" customHeight="1">
      <c r="A732" s="161"/>
      <c r="B732" s="97"/>
      <c r="C732" s="95"/>
      <c r="D732" s="95"/>
      <c r="E732" s="95"/>
      <c r="F732" s="245"/>
      <c r="G732" s="246"/>
      <c r="H732" s="113"/>
      <c r="I732" s="44"/>
      <c r="J732" s="314"/>
      <c r="K732" s="314"/>
    </row>
    <row r="733" spans="1:11" ht="15">
      <c r="A733" s="162">
        <v>53</v>
      </c>
      <c r="B733" s="97" t="s">
        <v>163</v>
      </c>
      <c r="C733" s="95">
        <v>167524</v>
      </c>
      <c r="D733" s="89">
        <f>SUMIF('[3]Detailed Services'!$P:$P,"H006a___8",'[3]Detailed Services'!Q:Q)</f>
        <v>0</v>
      </c>
      <c r="E733" s="89">
        <v>3000</v>
      </c>
      <c r="F733" s="89">
        <v>33500</v>
      </c>
      <c r="G733" s="246"/>
      <c r="H733" s="92">
        <v>24000</v>
      </c>
      <c r="I733" s="44"/>
      <c r="J733" s="314" t="str">
        <f>IF(OR(F733-E733&gt;5000,F733-E733&lt;-5000),"Explain","OK")</f>
        <v>Explain</v>
      </c>
      <c r="K733" s="314" t="str">
        <f>IF(OR(H733-F733&gt;5000,H733-F733&lt;-5000),"Explain","OK")</f>
        <v>Explain</v>
      </c>
    </row>
    <row r="734" spans="1:11" ht="15">
      <c r="A734" s="162">
        <f>A724</f>
        <v>53</v>
      </c>
      <c r="B734" s="97" t="s">
        <v>175</v>
      </c>
      <c r="C734" s="95">
        <v>0</v>
      </c>
      <c r="D734" s="89">
        <v>161287</v>
      </c>
      <c r="E734" s="89">
        <v>234000</v>
      </c>
      <c r="F734" s="89">
        <v>264000</v>
      </c>
      <c r="G734" s="105"/>
      <c r="H734" s="122">
        <v>226000</v>
      </c>
      <c r="I734" s="44"/>
      <c r="J734" s="314" t="str">
        <f>IF(OR(F734-E734&gt;5000,F734-E734&lt;-5000),"Explain","OK")</f>
        <v>Explain</v>
      </c>
      <c r="K734" s="314" t="str">
        <f>IF(OR(H734-F734&gt;5000,H734-F734&lt;-5000),"Explain","OK")</f>
        <v>Explain</v>
      </c>
    </row>
    <row r="735" spans="1:11" ht="15">
      <c r="A735" s="161"/>
      <c r="B735" s="102" t="s">
        <v>155</v>
      </c>
      <c r="C735" s="112">
        <f>SUM(C733:C734)</f>
        <v>167524</v>
      </c>
      <c r="D735" s="112">
        <f>SUM(D733:D734)</f>
        <v>161287</v>
      </c>
      <c r="E735" s="112">
        <f>SUM(E733:E734)</f>
        <v>237000</v>
      </c>
      <c r="F735" s="126">
        <f>SUM(F733:F734)</f>
        <v>297500</v>
      </c>
      <c r="G735" s="99"/>
      <c r="H735" s="124">
        <f>SUM(H733:H734)</f>
        <v>250000</v>
      </c>
      <c r="I735" s="44"/>
      <c r="J735" s="314"/>
      <c r="K735" s="314"/>
    </row>
    <row r="736" spans="1:11" ht="3.75" customHeight="1">
      <c r="A736" s="161"/>
      <c r="B736" s="164"/>
      <c r="C736" s="188"/>
      <c r="D736" s="188"/>
      <c r="E736" s="188"/>
      <c r="F736" s="111"/>
      <c r="G736" s="128"/>
      <c r="H736" s="211"/>
      <c r="I736" s="44"/>
      <c r="J736" s="314"/>
      <c r="K736" s="314"/>
    </row>
    <row r="737" spans="1:11" ht="15">
      <c r="A737" s="162"/>
      <c r="B737" s="102" t="s">
        <v>156</v>
      </c>
      <c r="C737" s="103">
        <f>C731-C735</f>
        <v>369386</v>
      </c>
      <c r="D737" s="103">
        <f>D731-D735</f>
        <v>436404</v>
      </c>
      <c r="E737" s="103">
        <f>E731-E735</f>
        <v>155360</v>
      </c>
      <c r="F737" s="114">
        <f>F731-F735</f>
        <v>110920</v>
      </c>
      <c r="G737" s="99"/>
      <c r="H737" s="115">
        <f>H731-H735</f>
        <v>135020</v>
      </c>
      <c r="I737" s="44"/>
      <c r="J737" s="314"/>
      <c r="K737" s="314"/>
    </row>
    <row r="738" spans="1:11" ht="15">
      <c r="A738" s="162"/>
      <c r="B738" s="102"/>
      <c r="C738" s="95"/>
      <c r="D738" s="95"/>
      <c r="E738" s="95"/>
      <c r="F738" s="98"/>
      <c r="G738" s="99"/>
      <c r="H738" s="113"/>
      <c r="I738" s="44"/>
      <c r="J738" s="314"/>
      <c r="K738" s="314"/>
    </row>
    <row r="739" spans="1:11" ht="15">
      <c r="A739" s="161"/>
      <c r="B739" s="152" t="s">
        <v>202</v>
      </c>
      <c r="C739" s="95"/>
      <c r="D739" s="95"/>
      <c r="E739" s="95"/>
      <c r="F739" s="127"/>
      <c r="G739" s="128"/>
      <c r="H739" s="113"/>
      <c r="I739" s="44"/>
      <c r="J739" s="314"/>
      <c r="K739" s="314"/>
    </row>
    <row r="740" spans="1:11" ht="15">
      <c r="A740" s="161"/>
      <c r="B740" s="97" t="s">
        <v>149</v>
      </c>
      <c r="C740" s="95">
        <v>0</v>
      </c>
      <c r="D740" s="89">
        <v>4265</v>
      </c>
      <c r="E740" s="89">
        <v>4800</v>
      </c>
      <c r="F740" s="110">
        <v>4800</v>
      </c>
      <c r="G740" s="105"/>
      <c r="H740" s="92">
        <v>4900</v>
      </c>
      <c r="I740" s="44"/>
      <c r="J740" s="314" t="str">
        <f>IF(OR(F740-E740&gt;5000,F740-E740&lt;-5000),"Explain","OK")</f>
        <v>OK</v>
      </c>
      <c r="K740" s="314" t="str">
        <f>IF(OR(H740-F740&gt;5000,H740-F740&lt;-5000),"Explain","OK")</f>
        <v>OK</v>
      </c>
    </row>
    <row r="741" spans="1:11" ht="15">
      <c r="A741" s="162"/>
      <c r="B741" s="97" t="s">
        <v>150</v>
      </c>
      <c r="C741" s="95">
        <v>21898</v>
      </c>
      <c r="D741" s="89">
        <v>25375</v>
      </c>
      <c r="E741" s="89">
        <v>17500</v>
      </c>
      <c r="F741" s="110">
        <v>17500</v>
      </c>
      <c r="G741" s="105"/>
      <c r="H741" s="92">
        <v>17500</v>
      </c>
      <c r="I741" s="207"/>
      <c r="J741" s="314" t="str">
        <f>IF(OR(F741-E741&gt;5000,F741-E741&lt;-5000),"Explain","OK")</f>
        <v>OK</v>
      </c>
      <c r="K741" s="314" t="str">
        <f>IF(OR(H741-F741&gt;5000,H741-F741&lt;-5000),"Explain","OK")</f>
        <v>OK</v>
      </c>
    </row>
    <row r="742" spans="1:11" ht="15">
      <c r="A742" s="162"/>
      <c r="B742" s="97" t="s">
        <v>132</v>
      </c>
      <c r="C742" s="95">
        <v>12000</v>
      </c>
      <c r="D742" s="89">
        <f>11+27450</f>
        <v>27461</v>
      </c>
      <c r="E742" s="89">
        <v>31080</v>
      </c>
      <c r="F742" s="110">
        <v>34380</v>
      </c>
      <c r="G742" s="125"/>
      <c r="H742" s="92">
        <v>33380</v>
      </c>
      <c r="I742" s="44"/>
      <c r="J742" s="314" t="str">
        <f>IF(OR(F742-E742&gt;5000,F742-E742&lt;-5000),"Explain","OK")</f>
        <v>OK</v>
      </c>
      <c r="K742" s="314" t="str">
        <f>IF(OR(H742-F742&gt;5000,H742-F742&lt;-5000),"Explain","OK")</f>
        <v>OK</v>
      </c>
    </row>
    <row r="743" spans="1:11" ht="15">
      <c r="A743" s="161"/>
      <c r="B743" s="97" t="s">
        <v>134</v>
      </c>
      <c r="C743" s="95">
        <v>4925</v>
      </c>
      <c r="D743" s="89">
        <v>4691</v>
      </c>
      <c r="E743" s="89">
        <v>5300</v>
      </c>
      <c r="F743" s="110">
        <v>4500</v>
      </c>
      <c r="G743" s="105"/>
      <c r="H743" s="92">
        <v>5100</v>
      </c>
      <c r="I743" s="44"/>
      <c r="J743" s="314" t="str">
        <f>IF(OR(F743-E743&gt;5000,F743-E743&lt;-5000),"Explain","OK")</f>
        <v>OK</v>
      </c>
      <c r="K743" s="314" t="str">
        <f>IF(OR(H743-F743&gt;5000,H743-F743&lt;-5000),"Explain","OK")</f>
        <v>OK</v>
      </c>
    </row>
    <row r="744" spans="1:11" ht="15">
      <c r="A744" s="162">
        <v>56</v>
      </c>
      <c r="B744" s="97" t="s">
        <v>135</v>
      </c>
      <c r="C744" s="95">
        <v>1902</v>
      </c>
      <c r="D744" s="89">
        <v>2531</v>
      </c>
      <c r="E744" s="89">
        <v>28300</v>
      </c>
      <c r="F744" s="110">
        <v>16500</v>
      </c>
      <c r="G744" s="105"/>
      <c r="H744" s="92">
        <v>33000</v>
      </c>
      <c r="I744" s="44"/>
      <c r="J744" s="314" t="str">
        <f>IF(OR(F744-E744&gt;5000,F744-E744&lt;-5000),"Explain","OK")</f>
        <v>Explain</v>
      </c>
      <c r="K744" s="314" t="str">
        <f>IF(OR(H744-F744&gt;5000,H744-F744&lt;-5000),"Explain","OK")</f>
        <v>Explain</v>
      </c>
    </row>
    <row r="745" spans="1:11" ht="15">
      <c r="A745" s="161"/>
      <c r="B745" s="102" t="s">
        <v>157</v>
      </c>
      <c r="C745" s="112">
        <f>SUM(C740:C744)</f>
        <v>40725</v>
      </c>
      <c r="D745" s="112">
        <f>SUM(D740:D744)</f>
        <v>64323</v>
      </c>
      <c r="E745" s="112">
        <f>SUM(E740:E744)</f>
        <v>86980</v>
      </c>
      <c r="F745" s="123">
        <f>SUM(F740:F744)</f>
        <v>77680</v>
      </c>
      <c r="G745" s="105"/>
      <c r="H745" s="124">
        <f>SUM(H740:H744)</f>
        <v>93880</v>
      </c>
      <c r="I745" s="44"/>
      <c r="J745" s="314"/>
      <c r="K745" s="314"/>
    </row>
    <row r="746" spans="1:11" ht="3.75" customHeight="1">
      <c r="A746" s="161"/>
      <c r="B746" s="97"/>
      <c r="C746" s="95"/>
      <c r="D746" s="95"/>
      <c r="E746" s="95"/>
      <c r="F746" s="245"/>
      <c r="G746" s="246"/>
      <c r="H746" s="113"/>
      <c r="I746" s="44"/>
      <c r="J746" s="314"/>
      <c r="K746" s="314" t="str">
        <f>IF(OR(H746-F746&gt;4999,H746-F746&lt;-4999),"Explain","OK")</f>
        <v>OK</v>
      </c>
    </row>
    <row r="747" spans="1:11" ht="15">
      <c r="A747" s="161"/>
      <c r="B747" s="97" t="s">
        <v>163</v>
      </c>
      <c r="C747" s="95">
        <v>43708</v>
      </c>
      <c r="D747" s="89">
        <f>SUMIF('[3]Detailed Services'!$P:$P,"H008a___8",'[3]Detailed Services'!Q:Q)</f>
        <v>0</v>
      </c>
      <c r="E747" s="89">
        <v>35900</v>
      </c>
      <c r="F747" s="110">
        <v>38800</v>
      </c>
      <c r="G747" s="125"/>
      <c r="H747" s="92">
        <v>43800</v>
      </c>
      <c r="I747" s="44"/>
      <c r="J747" s="314" t="str">
        <f>IF(OR(F747-E747&gt;5000,F747-E747&lt;-5000),"Explain","OK")</f>
        <v>OK</v>
      </c>
      <c r="K747" s="314" t="str">
        <f>IF(OR(H747-F747&gt;5000,H747-F747&lt;-5000),"Explain","OK")</f>
        <v>OK</v>
      </c>
    </row>
    <row r="748" spans="1:11" ht="15">
      <c r="A748" s="161"/>
      <c r="B748" s="97" t="s">
        <v>153</v>
      </c>
      <c r="C748" s="95">
        <v>0</v>
      </c>
      <c r="D748" s="89">
        <v>57932</v>
      </c>
      <c r="E748" s="89">
        <v>8000</v>
      </c>
      <c r="F748" s="110">
        <v>8000</v>
      </c>
      <c r="G748" s="125"/>
      <c r="H748" s="92">
        <v>8000</v>
      </c>
      <c r="I748" s="44"/>
      <c r="J748" s="314" t="str">
        <f>IF(OR(F748-E748&gt;5000,F748-E748&lt;-5000),"Explain","OK")</f>
        <v>OK</v>
      </c>
      <c r="K748" s="314" t="str">
        <f>IF(OR(H748-F748&gt;5000,H748-F748&lt;-5000),"Explain","OK")</f>
        <v>OK</v>
      </c>
    </row>
    <row r="749" spans="1:11" ht="15" hidden="1">
      <c r="A749" s="162"/>
      <c r="B749" s="97" t="s">
        <v>154</v>
      </c>
      <c r="C749" s="95"/>
      <c r="D749" s="89"/>
      <c r="E749" s="89">
        <f>SUMIF('[3]Detailed Services'!$P:$P,"H008b___8",'[3]Detailed Services'!T:T)</f>
        <v>0</v>
      </c>
      <c r="F749" s="111">
        <f>SUMIF('[3]Detailed Services'!$P:$P,"H008b___8",'[3]Detailed Services'!U:U)</f>
        <v>0</v>
      </c>
      <c r="G749" s="128"/>
      <c r="H749" s="92">
        <f>SUMIF('[3]Detailed Services'!$P:$P,"H008b___8",'[3]Detailed Services'!W:W)</f>
        <v>0</v>
      </c>
      <c r="I749" s="44"/>
      <c r="J749" s="314" t="str">
        <f>IF(OR(F749-E749&gt;4999,F749-E749&lt;-4999),"Explain","OK")</f>
        <v>OK</v>
      </c>
      <c r="K749" s="314" t="str">
        <f>IF(OR(H749-F749&gt;4999,H749-F749&lt;-4999),"Explain","OK")</f>
        <v>OK</v>
      </c>
    </row>
    <row r="750" spans="1:11" ht="15">
      <c r="A750" s="161"/>
      <c r="B750" s="102" t="s">
        <v>155</v>
      </c>
      <c r="C750" s="112">
        <f>SUM(C747:C748)</f>
        <v>43708</v>
      </c>
      <c r="D750" s="112">
        <f>SUM(D747:D748)</f>
        <v>57932</v>
      </c>
      <c r="E750" s="112">
        <f>SUM(E747:E749)</f>
        <v>43900</v>
      </c>
      <c r="F750" s="126">
        <f>SUM(F747:F749)</f>
        <v>46800</v>
      </c>
      <c r="G750" s="99"/>
      <c r="H750" s="124">
        <f>SUM(H747:H749)</f>
        <v>51800</v>
      </c>
      <c r="I750" s="44"/>
      <c r="J750" s="314"/>
      <c r="K750" s="314"/>
    </row>
    <row r="751" spans="1:11" ht="6" customHeight="1">
      <c r="A751" s="161"/>
      <c r="B751" s="97"/>
      <c r="C751" s="95"/>
      <c r="D751" s="95"/>
      <c r="E751" s="95"/>
      <c r="F751" s="219"/>
      <c r="G751" s="220"/>
      <c r="H751" s="113"/>
      <c r="I751" s="44"/>
      <c r="J751" s="314"/>
      <c r="K751" s="314"/>
    </row>
    <row r="752" spans="1:11" ht="15">
      <c r="A752" s="162"/>
      <c r="B752" s="102" t="s">
        <v>156</v>
      </c>
      <c r="C752" s="103">
        <f>C745-C750</f>
        <v>-2983</v>
      </c>
      <c r="D752" s="103">
        <f>D745-D750</f>
        <v>6391</v>
      </c>
      <c r="E752" s="103">
        <f>E745-E750</f>
        <v>43080</v>
      </c>
      <c r="F752" s="114">
        <f>F745-F750</f>
        <v>30880</v>
      </c>
      <c r="G752" s="99"/>
      <c r="H752" s="115">
        <f>H745-H750</f>
        <v>42080</v>
      </c>
      <c r="I752" s="44"/>
      <c r="J752" s="314"/>
      <c r="K752" s="314"/>
    </row>
    <row r="753" spans="1:11" ht="3.75" customHeight="1" thickBot="1">
      <c r="A753" s="151"/>
      <c r="B753" s="167"/>
      <c r="C753" s="130"/>
      <c r="D753" s="130"/>
      <c r="E753" s="130"/>
      <c r="F753" s="131"/>
      <c r="G753" s="128"/>
      <c r="H753" s="182"/>
      <c r="I753" s="44"/>
      <c r="J753" s="314"/>
      <c r="K753" s="314"/>
    </row>
    <row r="754" spans="1:11" ht="12.75" customHeight="1" thickBot="1">
      <c r="A754" s="186"/>
      <c r="B754" s="197"/>
      <c r="C754" s="99"/>
      <c r="D754" s="99"/>
      <c r="E754" s="99"/>
      <c r="F754" s="128"/>
      <c r="G754" s="128"/>
      <c r="H754" s="135"/>
      <c r="I754" s="44"/>
      <c r="J754" s="314"/>
      <c r="K754" s="314"/>
    </row>
    <row r="755" spans="1:11" ht="15">
      <c r="A755" s="136" t="s">
        <v>158</v>
      </c>
      <c r="B755" s="184"/>
      <c r="C755" s="138"/>
      <c r="D755" s="138"/>
      <c r="E755" s="138"/>
      <c r="F755" s="171"/>
      <c r="G755" s="171"/>
      <c r="H755" s="140"/>
      <c r="I755" s="44"/>
      <c r="J755" s="314"/>
      <c r="K755" s="314"/>
    </row>
    <row r="756" spans="1:11" ht="47.25" customHeight="1">
      <c r="A756" s="141">
        <f>A724</f>
        <v>53</v>
      </c>
      <c r="B756" s="345" t="s">
        <v>51</v>
      </c>
      <c r="C756" s="345"/>
      <c r="D756" s="345"/>
      <c r="E756" s="345"/>
      <c r="F756" s="345"/>
      <c r="G756" s="345"/>
      <c r="H756" s="346"/>
      <c r="I756" s="44"/>
      <c r="J756" s="314"/>
      <c r="K756" s="314"/>
    </row>
    <row r="757" spans="1:11" ht="21" customHeight="1">
      <c r="A757" s="141">
        <f>A756+1</f>
        <v>54</v>
      </c>
      <c r="B757" s="345" t="s">
        <v>21</v>
      </c>
      <c r="C757" s="345"/>
      <c r="D757" s="345"/>
      <c r="E757" s="345"/>
      <c r="F757" s="345"/>
      <c r="G757" s="345"/>
      <c r="H757" s="346"/>
      <c r="I757" s="44"/>
      <c r="J757" s="314"/>
      <c r="K757" s="314"/>
    </row>
    <row r="758" spans="1:11" ht="35.25" customHeight="1">
      <c r="A758" s="141">
        <f>A757+1</f>
        <v>55</v>
      </c>
      <c r="B758" s="345" t="s">
        <v>269</v>
      </c>
      <c r="C758" s="349"/>
      <c r="D758" s="349"/>
      <c r="E758" s="349"/>
      <c r="F758" s="349"/>
      <c r="G758" s="349"/>
      <c r="H758" s="350"/>
      <c r="I758" s="44"/>
      <c r="J758" s="314"/>
      <c r="K758" s="314"/>
    </row>
    <row r="759" spans="1:11" ht="33" customHeight="1">
      <c r="A759" s="141">
        <f>A758+1</f>
        <v>56</v>
      </c>
      <c r="B759" s="345" t="s">
        <v>22</v>
      </c>
      <c r="C759" s="349"/>
      <c r="D759" s="349"/>
      <c r="E759" s="349"/>
      <c r="F759" s="349"/>
      <c r="G759" s="349"/>
      <c r="H759" s="350"/>
      <c r="I759" s="44"/>
      <c r="J759" s="314"/>
      <c r="K759" s="314"/>
    </row>
    <row r="760" spans="1:11" s="74" customFormat="1" ht="3.75" customHeight="1" thickBot="1">
      <c r="A760" s="201"/>
      <c r="B760" s="200"/>
      <c r="C760" s="192"/>
      <c r="D760" s="192"/>
      <c r="E760" s="192"/>
      <c r="F760" s="233"/>
      <c r="G760" s="233"/>
      <c r="H760" s="193"/>
      <c r="J760" s="314"/>
      <c r="K760" s="314"/>
    </row>
    <row r="761" spans="1:11" s="74" customFormat="1" ht="15">
      <c r="A761" s="175"/>
      <c r="B761" s="169"/>
      <c r="C761" s="99"/>
      <c r="D761" s="99"/>
      <c r="E761" s="99"/>
      <c r="F761" s="128"/>
      <c r="G761" s="128"/>
      <c r="H761" s="135"/>
      <c r="J761" s="314"/>
      <c r="K761" s="314"/>
    </row>
    <row r="762" spans="1:11" s="74" customFormat="1" ht="18">
      <c r="A762" s="215" t="s">
        <v>123</v>
      </c>
      <c r="B762" s="197"/>
      <c r="C762" s="99"/>
      <c r="D762" s="99"/>
      <c r="E762" s="99"/>
      <c r="F762" s="128"/>
      <c r="G762" s="128"/>
      <c r="H762" s="135"/>
      <c r="J762" s="314"/>
      <c r="K762" s="314"/>
    </row>
    <row r="763" spans="1:11" s="74" customFormat="1" ht="15.75" thickBot="1">
      <c r="A763" s="186"/>
      <c r="B763" s="197"/>
      <c r="C763" s="99"/>
      <c r="D763" s="99"/>
      <c r="E763" s="99"/>
      <c r="F763" s="128"/>
      <c r="G763" s="128"/>
      <c r="H763" s="135"/>
      <c r="J763" s="314"/>
      <c r="K763" s="314"/>
    </row>
    <row r="764" spans="1:11" ht="15">
      <c r="A764" s="148" t="s">
        <v>130</v>
      </c>
      <c r="B764" s="149"/>
      <c r="C764" s="69" t="s">
        <v>90</v>
      </c>
      <c r="D764" s="69" t="s">
        <v>90</v>
      </c>
      <c r="E764" s="70" t="s">
        <v>88</v>
      </c>
      <c r="F764" s="71" t="s">
        <v>89</v>
      </c>
      <c r="G764" s="72"/>
      <c r="H764" s="73" t="s">
        <v>250</v>
      </c>
      <c r="I764" s="44"/>
      <c r="J764" s="314"/>
      <c r="K764" s="314"/>
    </row>
    <row r="765" spans="1:11" ht="15.75" thickBot="1">
      <c r="A765" s="151"/>
      <c r="B765" s="76"/>
      <c r="C765" s="77" t="s">
        <v>131</v>
      </c>
      <c r="D765" s="77" t="s">
        <v>87</v>
      </c>
      <c r="E765" s="78" t="s">
        <v>243</v>
      </c>
      <c r="F765" s="79" t="s">
        <v>243</v>
      </c>
      <c r="G765" s="72"/>
      <c r="H765" s="80" t="s">
        <v>244</v>
      </c>
      <c r="I765" s="44"/>
      <c r="J765" s="314"/>
      <c r="K765" s="314"/>
    </row>
    <row r="766" spans="1:11" ht="15">
      <c r="A766" s="161"/>
      <c r="B766" s="116"/>
      <c r="C766" s="176"/>
      <c r="D766" s="69" t="s">
        <v>93</v>
      </c>
      <c r="E766" s="69" t="s">
        <v>93</v>
      </c>
      <c r="F766" s="150" t="s">
        <v>93</v>
      </c>
      <c r="G766" s="118"/>
      <c r="H766" s="73" t="s">
        <v>93</v>
      </c>
      <c r="I766" s="44"/>
      <c r="J766" s="314"/>
      <c r="K766" s="314"/>
    </row>
    <row r="767" spans="1:11" ht="15">
      <c r="A767" s="161"/>
      <c r="B767" s="152" t="s">
        <v>203</v>
      </c>
      <c r="C767" s="89"/>
      <c r="D767" s="89"/>
      <c r="E767" s="89"/>
      <c r="F767" s="98"/>
      <c r="G767" s="99"/>
      <c r="H767" s="92"/>
      <c r="I767" s="44"/>
      <c r="J767" s="314"/>
      <c r="K767" s="314"/>
    </row>
    <row r="768" spans="1:11" ht="15">
      <c r="A768" s="162">
        <v>57</v>
      </c>
      <c r="B768" s="97" t="s">
        <v>149</v>
      </c>
      <c r="C768" s="95">
        <v>78311</v>
      </c>
      <c r="D768" s="89">
        <v>96801</v>
      </c>
      <c r="E768" s="89">
        <v>179060</v>
      </c>
      <c r="F768" s="110">
        <v>179090</v>
      </c>
      <c r="G768" s="105"/>
      <c r="H768" s="92">
        <v>195990</v>
      </c>
      <c r="I768" s="44"/>
      <c r="J768" s="314" t="str">
        <f>IF(OR(F768-E768&gt;5000,F768-E768&lt;-5000),"Explain","OK")</f>
        <v>OK</v>
      </c>
      <c r="K768" s="314" t="str">
        <f>IF(OR(H768-F768&gt;5000,H768-F768&lt;-5000),"Explain","OK")</f>
        <v>Explain</v>
      </c>
    </row>
    <row r="769" spans="1:11" ht="15">
      <c r="A769" s="161"/>
      <c r="B769" s="97" t="s">
        <v>151</v>
      </c>
      <c r="C769" s="95">
        <v>1476</v>
      </c>
      <c r="D769" s="89">
        <v>2469</v>
      </c>
      <c r="E769" s="89">
        <v>8250</v>
      </c>
      <c r="F769" s="110">
        <v>8250</v>
      </c>
      <c r="G769" s="105"/>
      <c r="H769" s="92">
        <v>8150</v>
      </c>
      <c r="I769" s="44"/>
      <c r="J769" s="314" t="str">
        <f>IF(OR(F769-E769&gt;5000,F769-E769&lt;-5000),"Explain","OK")</f>
        <v>OK</v>
      </c>
      <c r="K769" s="314" t="str">
        <f>IF(OR(H769-F769&gt;5000,H769-F769&lt;-5000),"Explain","OK")</f>
        <v>OK</v>
      </c>
    </row>
    <row r="770" spans="1:11" ht="15">
      <c r="A770" s="162"/>
      <c r="B770" s="97" t="s">
        <v>132</v>
      </c>
      <c r="C770" s="95">
        <v>3841</v>
      </c>
      <c r="D770" s="89">
        <v>8407</v>
      </c>
      <c r="E770" s="89">
        <v>47780</v>
      </c>
      <c r="F770" s="110">
        <v>45820</v>
      </c>
      <c r="G770" s="125"/>
      <c r="H770" s="92">
        <v>53480</v>
      </c>
      <c r="I770" s="44"/>
      <c r="J770" s="314" t="str">
        <f>IF(OR(F770-E770&gt;5000,F770-E770&lt;-5000),"Explain","OK")</f>
        <v>OK</v>
      </c>
      <c r="K770" s="314" t="str">
        <f>IF(OR(H770-F770&gt;5000,H770-F770&lt;-5000),"Explain","OK")</f>
        <v>Explain</v>
      </c>
    </row>
    <row r="771" spans="1:11" ht="15">
      <c r="A771" s="162">
        <v>58</v>
      </c>
      <c r="B771" s="97" t="s">
        <v>134</v>
      </c>
      <c r="C771" s="95">
        <v>42178</v>
      </c>
      <c r="D771" s="89">
        <v>40057</v>
      </c>
      <c r="E771" s="89">
        <v>48900</v>
      </c>
      <c r="F771" s="110">
        <v>43500</v>
      </c>
      <c r="G771" s="125"/>
      <c r="H771" s="92">
        <v>46800</v>
      </c>
      <c r="I771" s="44"/>
      <c r="J771" s="314" t="str">
        <f>IF(OR(F771-E771&gt;5000,F771-E771&lt;-5000),"Explain","OK")</f>
        <v>Explain</v>
      </c>
      <c r="K771" s="314" t="str">
        <f>IF(OR(H771-F771&gt;5000,H771-F771&lt;-5000),"Explain","OK")</f>
        <v>OK</v>
      </c>
    </row>
    <row r="772" spans="1:11" ht="3.75" customHeight="1">
      <c r="A772" s="161"/>
      <c r="B772" s="97"/>
      <c r="C772" s="95"/>
      <c r="D772" s="95"/>
      <c r="E772" s="95"/>
      <c r="F772" s="245"/>
      <c r="G772" s="246"/>
      <c r="H772" s="108"/>
      <c r="I772" s="44"/>
      <c r="J772" s="314"/>
      <c r="K772" s="314"/>
    </row>
    <row r="773" spans="1:11" ht="15">
      <c r="A773" s="161"/>
      <c r="B773" s="102" t="s">
        <v>157</v>
      </c>
      <c r="C773" s="95"/>
      <c r="D773" s="95"/>
      <c r="E773" s="103">
        <f>SUM(E768:E772)</f>
        <v>283990</v>
      </c>
      <c r="F773" s="179">
        <f>SUM(F768:F772)</f>
        <v>276660</v>
      </c>
      <c r="G773" s="246"/>
      <c r="H773" s="115">
        <f>SUM(H768:H772)</f>
        <v>304420</v>
      </c>
      <c r="I773" s="44"/>
      <c r="J773" s="314"/>
      <c r="K773" s="314"/>
    </row>
    <row r="774" spans="1:11" ht="3.75" customHeight="1">
      <c r="A774" s="161"/>
      <c r="B774" s="97"/>
      <c r="C774" s="95"/>
      <c r="D774" s="95"/>
      <c r="E774" s="95"/>
      <c r="F774" s="245"/>
      <c r="G774" s="246"/>
      <c r="H774" s="108"/>
      <c r="I774" s="44"/>
      <c r="J774" s="314"/>
      <c r="K774" s="314"/>
    </row>
    <row r="775" spans="1:11" ht="15">
      <c r="A775" s="162"/>
      <c r="B775" s="97" t="s">
        <v>153</v>
      </c>
      <c r="C775" s="95"/>
      <c r="D775" s="95"/>
      <c r="E775" s="89">
        <v>97100</v>
      </c>
      <c r="F775" s="110">
        <v>97100</v>
      </c>
      <c r="G775" s="246"/>
      <c r="H775" s="92">
        <v>103300</v>
      </c>
      <c r="I775" s="44"/>
      <c r="J775" s="314" t="str">
        <f>IF(OR(F775-E775&gt;5000,F775-E775&lt;-5000),"Explain","OK")</f>
        <v>OK</v>
      </c>
      <c r="K775" s="314" t="str">
        <f>IF(OR(H775-F775&gt;5000,H775-F775&lt;-5000),"Explain","OK")</f>
        <v>Explain</v>
      </c>
    </row>
    <row r="776" spans="1:11" ht="15" customHeight="1">
      <c r="A776" s="161"/>
      <c r="B776" s="102" t="s">
        <v>155</v>
      </c>
      <c r="C776" s="95"/>
      <c r="D776" s="95"/>
      <c r="E776" s="103">
        <f>SUM(E775)</f>
        <v>97100</v>
      </c>
      <c r="F776" s="179">
        <f>SUM(F775)</f>
        <v>97100</v>
      </c>
      <c r="G776" s="246"/>
      <c r="H776" s="115">
        <f>SUM(H775)</f>
        <v>103300</v>
      </c>
      <c r="I776" s="44"/>
      <c r="J776" s="314"/>
      <c r="K776" s="314"/>
    </row>
    <row r="777" spans="1:11" ht="15">
      <c r="A777" s="161"/>
      <c r="B777" s="97"/>
      <c r="C777" s="95"/>
      <c r="D777" s="95"/>
      <c r="E777" s="95"/>
      <c r="F777" s="245"/>
      <c r="G777" s="246"/>
      <c r="H777" s="108"/>
      <c r="I777" s="44"/>
      <c r="J777" s="314"/>
      <c r="K777" s="314"/>
    </row>
    <row r="778" spans="1:11" ht="15">
      <c r="A778" s="162"/>
      <c r="B778" s="102" t="s">
        <v>156</v>
      </c>
      <c r="C778" s="103">
        <f>SUM(C768:C771)</f>
        <v>125806</v>
      </c>
      <c r="D778" s="103">
        <f>SUM(D768:D771)</f>
        <v>147734</v>
      </c>
      <c r="E778" s="103">
        <f>E773-E776</f>
        <v>186890</v>
      </c>
      <c r="F778" s="114">
        <f>F773-F776</f>
        <v>179560</v>
      </c>
      <c r="G778" s="99"/>
      <c r="H778" s="115">
        <f>H773-H776</f>
        <v>201120</v>
      </c>
      <c r="I778" s="44"/>
      <c r="J778" s="314"/>
      <c r="K778" s="314"/>
    </row>
    <row r="779" spans="1:11" ht="15">
      <c r="A779" s="161"/>
      <c r="B779" s="97"/>
      <c r="C779" s="95"/>
      <c r="D779" s="95"/>
      <c r="E779" s="95"/>
      <c r="F779" s="127"/>
      <c r="G779" s="128"/>
      <c r="H779" s="113"/>
      <c r="I779" s="44"/>
      <c r="J779" s="314"/>
      <c r="K779" s="314"/>
    </row>
    <row r="780" spans="1:11" ht="15">
      <c r="A780" s="161"/>
      <c r="B780" s="152" t="s">
        <v>204</v>
      </c>
      <c r="C780" s="89"/>
      <c r="D780" s="89"/>
      <c r="E780" s="89"/>
      <c r="F780" s="98"/>
      <c r="G780" s="99"/>
      <c r="H780" s="92"/>
      <c r="I780" s="44"/>
      <c r="J780" s="314"/>
      <c r="K780" s="314"/>
    </row>
    <row r="781" spans="1:11" ht="15">
      <c r="A781" s="162">
        <v>59</v>
      </c>
      <c r="B781" s="97" t="s">
        <v>149</v>
      </c>
      <c r="C781" s="95">
        <v>18754</v>
      </c>
      <c r="D781" s="89">
        <v>44275</v>
      </c>
      <c r="E781" s="89">
        <v>39280</v>
      </c>
      <c r="F781" s="110">
        <v>32290</v>
      </c>
      <c r="G781" s="105"/>
      <c r="H781" s="92">
        <v>40290</v>
      </c>
      <c r="I781" s="44"/>
      <c r="J781" s="314" t="str">
        <f>IF(OR(F781-E781&gt;5000,F781-E781&lt;-5000),"Explain","OK")</f>
        <v>Explain</v>
      </c>
      <c r="K781" s="314" t="str">
        <f>IF(OR(H781-F781&gt;5000,H781-F781&lt;-5000),"Explain","OK")</f>
        <v>Explain</v>
      </c>
    </row>
    <row r="782" spans="1:11" ht="15">
      <c r="A782" s="161"/>
      <c r="B782" s="97" t="s">
        <v>151</v>
      </c>
      <c r="C782" s="95">
        <v>367</v>
      </c>
      <c r="D782" s="89">
        <v>929</v>
      </c>
      <c r="E782" s="89">
        <v>350</v>
      </c>
      <c r="F782" s="89">
        <v>350</v>
      </c>
      <c r="G782" s="105"/>
      <c r="H782" s="92">
        <v>350</v>
      </c>
      <c r="I782" s="44"/>
      <c r="J782" s="314" t="str">
        <f>IF(OR(F782-E782&gt;5000,F782-E782&lt;-5000),"Explain","OK")</f>
        <v>OK</v>
      </c>
      <c r="K782" s="314" t="str">
        <f>IF(OR(H782-F782&gt;5000,H782-F782&lt;-5000),"Explain","OK")</f>
        <v>OK</v>
      </c>
    </row>
    <row r="783" spans="1:11" ht="15">
      <c r="A783" s="161"/>
      <c r="B783" s="97" t="s">
        <v>132</v>
      </c>
      <c r="C783" s="95">
        <v>1366</v>
      </c>
      <c r="D783" s="89">
        <v>1419</v>
      </c>
      <c r="E783" s="89">
        <v>970</v>
      </c>
      <c r="F783" s="110">
        <v>980</v>
      </c>
      <c r="G783" s="105"/>
      <c r="H783" s="92">
        <v>940</v>
      </c>
      <c r="I783" s="44"/>
      <c r="J783" s="314" t="str">
        <f>IF(OR(F783-E783&gt;5000,F783-E783&lt;-5000),"Explain","OK")</f>
        <v>OK</v>
      </c>
      <c r="K783" s="314" t="str">
        <f>IF(OR(H783-F783&gt;5000,H783-F783&lt;-5000),"Explain","OK")</f>
        <v>OK</v>
      </c>
    </row>
    <row r="784" spans="1:11" ht="15">
      <c r="A784" s="162"/>
      <c r="B784" s="97" t="s">
        <v>134</v>
      </c>
      <c r="C784" s="95">
        <v>14175</v>
      </c>
      <c r="D784" s="89">
        <v>19849</v>
      </c>
      <c r="E784" s="89">
        <v>23900</v>
      </c>
      <c r="F784" s="110">
        <v>20500</v>
      </c>
      <c r="G784" s="125"/>
      <c r="H784" s="92">
        <v>21900</v>
      </c>
      <c r="I784" s="44"/>
      <c r="J784" s="314" t="str">
        <f>IF(OR(F784-E784&gt;5000,F784-E784&lt;-5000),"Explain","OK")</f>
        <v>OK</v>
      </c>
      <c r="K784" s="314" t="str">
        <f>IF(OR(H784-F784&gt;5000,H784-F784&lt;-5000),"Explain","OK")</f>
        <v>OK</v>
      </c>
    </row>
    <row r="785" spans="1:11" ht="15" hidden="1">
      <c r="A785" s="162"/>
      <c r="B785" s="97" t="s">
        <v>135</v>
      </c>
      <c r="C785" s="95">
        <v>619983</v>
      </c>
      <c r="D785" s="89">
        <f>SUMIF('[3]Detailed Services'!$P:$P,"H002___7",'[3]Detailed Services'!Q:Q)</f>
        <v>0</v>
      </c>
      <c r="E785" s="89">
        <f>SUMIF('[3]Detailed Services'!$P:$P,"H002___7",'[3]Detailed Services'!T:T)</f>
        <v>0</v>
      </c>
      <c r="F785" s="110">
        <f>SUMIF('[3]Detailed Services'!$P:$P,"H002___7",'[3]Detailed Services'!U:U)</f>
        <v>0</v>
      </c>
      <c r="G785" s="125"/>
      <c r="H785" s="92">
        <f>SUMIF('[3]Detailed Services'!$P:$P,"H002___7",'[3]Detailed Services'!W:W)</f>
        <v>0</v>
      </c>
      <c r="I785" s="44"/>
      <c r="J785" s="314" t="str">
        <f>IF(OR(F785-E785&gt;4999,F785-E785&lt;-4999),"Explain","OK")</f>
        <v>OK</v>
      </c>
      <c r="K785" s="314" t="str">
        <f>IF(OR(H785-F785&gt;4999,H785-F785&lt;-4999),"Explain","OK")</f>
        <v>OK</v>
      </c>
    </row>
    <row r="786" spans="1:11" ht="15">
      <c r="A786" s="161"/>
      <c r="B786" s="102" t="s">
        <v>157</v>
      </c>
      <c r="C786" s="112">
        <f>SUM(C781:C785)</f>
        <v>654645</v>
      </c>
      <c r="D786" s="112">
        <f>SUM(D781:D785)</f>
        <v>66472</v>
      </c>
      <c r="E786" s="112">
        <f>SUM(E781:E785)</f>
        <v>64500</v>
      </c>
      <c r="F786" s="123">
        <f>SUM(F781:F785)</f>
        <v>54120</v>
      </c>
      <c r="G786" s="105"/>
      <c r="H786" s="124">
        <f>SUM(H781:H785)</f>
        <v>63480</v>
      </c>
      <c r="I786" s="44"/>
      <c r="J786" s="314"/>
      <c r="K786" s="314"/>
    </row>
    <row r="787" spans="1:11" ht="3" customHeight="1">
      <c r="A787" s="161"/>
      <c r="B787" s="97"/>
      <c r="C787" s="95"/>
      <c r="D787" s="95"/>
      <c r="E787" s="95"/>
      <c r="F787" s="245"/>
      <c r="G787" s="246"/>
      <c r="H787" s="113"/>
      <c r="I787" s="44"/>
      <c r="J787" s="314"/>
      <c r="K787" s="314"/>
    </row>
    <row r="788" spans="1:11" ht="15" hidden="1">
      <c r="A788" s="162"/>
      <c r="B788" s="97" t="s">
        <v>153</v>
      </c>
      <c r="C788" s="95">
        <v>90000</v>
      </c>
      <c r="D788" s="89">
        <v>262513</v>
      </c>
      <c r="E788" s="89">
        <f>SUMIF('[3]Detailed Services'!$P:$P,"H002___8",'[3]Detailed Services'!T:T)</f>
        <v>0</v>
      </c>
      <c r="F788" s="110">
        <f>SUMIF('[3]Detailed Services'!$P:$P,"H002___8",'[3]Detailed Services'!U:U)</f>
        <v>0</v>
      </c>
      <c r="G788" s="125"/>
      <c r="H788" s="92">
        <f>SUMIF('[3]Detailed Services'!$P:$P,"H002___8",'[3]Detailed Services'!W:W)</f>
        <v>0</v>
      </c>
      <c r="I788" s="44"/>
      <c r="J788" s="314"/>
      <c r="K788" s="314"/>
    </row>
    <row r="789" spans="1:11" ht="15" hidden="1">
      <c r="A789" s="161"/>
      <c r="B789" s="102" t="s">
        <v>155</v>
      </c>
      <c r="C789" s="112">
        <f>SUM(C788)</f>
        <v>90000</v>
      </c>
      <c r="D789" s="112">
        <f>SUM(D788)</f>
        <v>262513</v>
      </c>
      <c r="E789" s="112">
        <f>SUM(E788)</f>
        <v>0</v>
      </c>
      <c r="F789" s="126">
        <f>SUM(F788)</f>
        <v>0</v>
      </c>
      <c r="G789" s="99"/>
      <c r="H789" s="124">
        <f>SUM(H788)</f>
        <v>0</v>
      </c>
      <c r="I789" s="44"/>
      <c r="J789" s="314"/>
      <c r="K789" s="314"/>
    </row>
    <row r="790" spans="1:11" ht="15">
      <c r="A790" s="161"/>
      <c r="B790" s="164"/>
      <c r="C790" s="188"/>
      <c r="D790" s="188"/>
      <c r="E790" s="188"/>
      <c r="F790" s="111"/>
      <c r="G790" s="128"/>
      <c r="H790" s="211"/>
      <c r="I790" s="207"/>
      <c r="J790" s="314"/>
      <c r="K790" s="314"/>
    </row>
    <row r="791" spans="1:11" ht="15">
      <c r="A791" s="162"/>
      <c r="B791" s="102" t="s">
        <v>156</v>
      </c>
      <c r="C791" s="103">
        <f>C786-C789</f>
        <v>564645</v>
      </c>
      <c r="D791" s="103">
        <f>D786-D789</f>
        <v>-196041</v>
      </c>
      <c r="E791" s="103">
        <f>E786-E789</f>
        <v>64500</v>
      </c>
      <c r="F791" s="114">
        <f>F786-F789</f>
        <v>54120</v>
      </c>
      <c r="G791" s="99"/>
      <c r="H791" s="115">
        <f>H786-H789</f>
        <v>63480</v>
      </c>
      <c r="I791" s="207"/>
      <c r="J791" s="314"/>
      <c r="K791" s="314"/>
    </row>
    <row r="792" spans="1:11" ht="15">
      <c r="A792" s="162"/>
      <c r="B792" s="102"/>
      <c r="C792" s="95"/>
      <c r="D792" s="95"/>
      <c r="E792" s="95"/>
      <c r="F792" s="98"/>
      <c r="G792" s="99"/>
      <c r="H792" s="113"/>
      <c r="I792" s="44"/>
      <c r="J792" s="314"/>
      <c r="K792" s="314"/>
    </row>
    <row r="793" spans="1:11" ht="15">
      <c r="A793" s="161"/>
      <c r="B793" s="152" t="s">
        <v>205</v>
      </c>
      <c r="C793" s="89"/>
      <c r="D793" s="89"/>
      <c r="E793" s="89"/>
      <c r="F793" s="98"/>
      <c r="G793" s="99"/>
      <c r="H793" s="92"/>
      <c r="I793" s="44"/>
      <c r="J793" s="314"/>
      <c r="K793" s="314"/>
    </row>
    <row r="794" spans="1:11" ht="15">
      <c r="A794" s="162"/>
      <c r="B794" s="97" t="s">
        <v>134</v>
      </c>
      <c r="C794" s="95">
        <v>3224</v>
      </c>
      <c r="D794" s="89">
        <v>3331</v>
      </c>
      <c r="E794" s="89">
        <v>3900</v>
      </c>
      <c r="F794" s="110">
        <v>3300</v>
      </c>
      <c r="G794" s="125"/>
      <c r="H794" s="122">
        <v>3600</v>
      </c>
      <c r="I794" s="44"/>
      <c r="J794" s="314" t="str">
        <f>IF(OR(F794-E794&gt;5000,F794-E794&lt;-5000),"Explain","OK")</f>
        <v>OK</v>
      </c>
      <c r="K794" s="314" t="str">
        <f>IF(OR(H794-F794&gt;5000,H794-F794&lt;-5000),"Explain","OK")</f>
        <v>OK</v>
      </c>
    </row>
    <row r="795" spans="1:11" ht="15">
      <c r="A795" s="162"/>
      <c r="B795" s="102" t="s">
        <v>156</v>
      </c>
      <c r="C795" s="112">
        <f>SUM(C794)</f>
        <v>3224</v>
      </c>
      <c r="D795" s="112">
        <f>SUM(D794)</f>
        <v>3331</v>
      </c>
      <c r="E795" s="103">
        <f>SUM(E794)</f>
        <v>3900</v>
      </c>
      <c r="F795" s="114">
        <f>SUM(F794)</f>
        <v>3300</v>
      </c>
      <c r="G795" s="99"/>
      <c r="H795" s="115">
        <f>SUM(H794)</f>
        <v>3600</v>
      </c>
      <c r="I795" s="44"/>
      <c r="J795" s="314"/>
      <c r="K795" s="314"/>
    </row>
    <row r="796" spans="1:11" ht="15.75" thickBot="1">
      <c r="A796" s="151"/>
      <c r="B796" s="247"/>
      <c r="C796" s="228"/>
      <c r="D796" s="248"/>
      <c r="E796" s="248"/>
      <c r="F796" s="249"/>
      <c r="G796" s="118"/>
      <c r="H796" s="250"/>
      <c r="I796" s="44"/>
      <c r="J796" s="314"/>
      <c r="K796" s="314"/>
    </row>
    <row r="797" spans="1:11" ht="15.75" thickBot="1">
      <c r="A797" s="175"/>
      <c r="B797" s="206"/>
      <c r="C797" s="128"/>
      <c r="D797" s="118"/>
      <c r="E797" s="118"/>
      <c r="F797" s="118"/>
      <c r="G797" s="118"/>
      <c r="H797" s="194"/>
      <c r="I797" s="44"/>
      <c r="J797" s="314"/>
      <c r="K797" s="314"/>
    </row>
    <row r="798" spans="1:11" ht="15">
      <c r="A798" s="136" t="s">
        <v>158</v>
      </c>
      <c r="B798" s="184"/>
      <c r="C798" s="138"/>
      <c r="D798" s="138"/>
      <c r="E798" s="138"/>
      <c r="F798" s="171"/>
      <c r="G798" s="171"/>
      <c r="H798" s="140"/>
      <c r="I798" s="44"/>
      <c r="J798" s="314"/>
      <c r="K798" s="314"/>
    </row>
    <row r="799" spans="1:11" ht="23.25" customHeight="1">
      <c r="A799" s="141">
        <f>A768</f>
        <v>57</v>
      </c>
      <c r="B799" s="345" t="s">
        <v>23</v>
      </c>
      <c r="C799" s="345"/>
      <c r="D799" s="345"/>
      <c r="E799" s="345"/>
      <c r="F799" s="345"/>
      <c r="G799" s="345"/>
      <c r="H799" s="346"/>
      <c r="I799" s="207"/>
      <c r="J799" s="314"/>
      <c r="K799" s="314"/>
    </row>
    <row r="800" spans="1:11" ht="33" customHeight="1">
      <c r="A800" s="141">
        <f>A799+1</f>
        <v>58</v>
      </c>
      <c r="B800" s="345" t="s">
        <v>265</v>
      </c>
      <c r="C800" s="353"/>
      <c r="D800" s="353"/>
      <c r="E800" s="353"/>
      <c r="F800" s="353"/>
      <c r="G800" s="353"/>
      <c r="H800" s="350"/>
      <c r="I800" s="44"/>
      <c r="J800" s="314"/>
      <c r="K800" s="314"/>
    </row>
    <row r="801" spans="1:11" ht="21" customHeight="1">
      <c r="A801" s="141">
        <f>A800+1</f>
        <v>59</v>
      </c>
      <c r="B801" s="345" t="s">
        <v>24</v>
      </c>
      <c r="C801" s="353"/>
      <c r="D801" s="353"/>
      <c r="E801" s="353"/>
      <c r="F801" s="353"/>
      <c r="G801" s="353"/>
      <c r="H801" s="350"/>
      <c r="I801" s="44"/>
      <c r="J801" s="314"/>
      <c r="K801" s="314"/>
    </row>
    <row r="802" spans="1:11" ht="2.25" customHeight="1" thickBot="1">
      <c r="A802" s="172"/>
      <c r="B802" s="354"/>
      <c r="C802" s="354"/>
      <c r="D802" s="354"/>
      <c r="E802" s="354"/>
      <c r="F802" s="354"/>
      <c r="G802" s="354"/>
      <c r="H802" s="355"/>
      <c r="I802" s="44"/>
      <c r="J802" s="314"/>
      <c r="K802" s="314"/>
    </row>
    <row r="803" spans="1:11" ht="15">
      <c r="A803" s="175"/>
      <c r="B803" s="206"/>
      <c r="C803" s="128"/>
      <c r="D803" s="118"/>
      <c r="E803" s="118"/>
      <c r="F803" s="118"/>
      <c r="G803" s="118"/>
      <c r="H803" s="194"/>
      <c r="I803" s="44"/>
      <c r="J803" s="314"/>
      <c r="K803" s="314"/>
    </row>
    <row r="804" spans="1:11" ht="18">
      <c r="A804" s="215" t="s">
        <v>123</v>
      </c>
      <c r="B804" s="206"/>
      <c r="C804" s="128"/>
      <c r="D804" s="118"/>
      <c r="E804" s="118"/>
      <c r="F804" s="118"/>
      <c r="G804" s="118"/>
      <c r="H804" s="194"/>
      <c r="I804" s="44"/>
      <c r="J804" s="314"/>
      <c r="K804" s="314"/>
    </row>
    <row r="805" spans="1:11" ht="15.75" thickBot="1">
      <c r="A805" s="175"/>
      <c r="B805" s="206"/>
      <c r="C805" s="128"/>
      <c r="D805" s="118"/>
      <c r="E805" s="118"/>
      <c r="F805" s="118"/>
      <c r="G805" s="118"/>
      <c r="H805" s="194"/>
      <c r="I805" s="44"/>
      <c r="J805" s="314"/>
      <c r="K805" s="314"/>
    </row>
    <row r="806" spans="1:11" ht="15">
      <c r="A806" s="148" t="s">
        <v>130</v>
      </c>
      <c r="B806" s="149"/>
      <c r="C806" s="69" t="s">
        <v>90</v>
      </c>
      <c r="D806" s="69" t="s">
        <v>90</v>
      </c>
      <c r="E806" s="70" t="s">
        <v>88</v>
      </c>
      <c r="F806" s="71" t="s">
        <v>89</v>
      </c>
      <c r="G806" s="72"/>
      <c r="H806" s="73" t="s">
        <v>250</v>
      </c>
      <c r="I806" s="44"/>
      <c r="J806" s="314"/>
      <c r="K806" s="314"/>
    </row>
    <row r="807" spans="1:11" ht="15.75" thickBot="1">
      <c r="A807" s="151"/>
      <c r="B807" s="76"/>
      <c r="C807" s="77" t="s">
        <v>131</v>
      </c>
      <c r="D807" s="77" t="s">
        <v>87</v>
      </c>
      <c r="E807" s="78" t="s">
        <v>243</v>
      </c>
      <c r="F807" s="79" t="s">
        <v>243</v>
      </c>
      <c r="G807" s="72"/>
      <c r="H807" s="80" t="s">
        <v>244</v>
      </c>
      <c r="I807" s="44"/>
      <c r="J807" s="314"/>
      <c r="K807" s="314"/>
    </row>
    <row r="808" spans="1:11" ht="15">
      <c r="A808" s="161"/>
      <c r="B808" s="116"/>
      <c r="C808" s="176"/>
      <c r="D808" s="69" t="s">
        <v>93</v>
      </c>
      <c r="E808" s="69" t="s">
        <v>93</v>
      </c>
      <c r="F808" s="150" t="s">
        <v>93</v>
      </c>
      <c r="G808" s="118"/>
      <c r="H808" s="73" t="s">
        <v>93</v>
      </c>
      <c r="I808" s="44"/>
      <c r="J808" s="314"/>
      <c r="K808" s="314"/>
    </row>
    <row r="809" spans="1:11" ht="15">
      <c r="A809" s="161"/>
      <c r="B809" s="152" t="s">
        <v>206</v>
      </c>
      <c r="C809" s="95"/>
      <c r="D809" s="95"/>
      <c r="E809" s="95"/>
      <c r="F809" s="127"/>
      <c r="G809" s="128"/>
      <c r="H809" s="113"/>
      <c r="I809" s="44"/>
      <c r="J809" s="314"/>
      <c r="K809" s="314"/>
    </row>
    <row r="810" spans="1:11" ht="15">
      <c r="A810" s="162">
        <v>60</v>
      </c>
      <c r="B810" s="97" t="s">
        <v>149</v>
      </c>
      <c r="C810" s="95">
        <v>86197</v>
      </c>
      <c r="D810" s="89">
        <v>41003</v>
      </c>
      <c r="E810" s="89">
        <v>70850</v>
      </c>
      <c r="F810" s="110">
        <v>65360</v>
      </c>
      <c r="G810" s="105"/>
      <c r="H810" s="92">
        <v>71360</v>
      </c>
      <c r="I810" s="44"/>
      <c r="J810" s="314" t="str">
        <f>IF(OR(F810-E810&gt;5000,F810-E810&lt;-5000),"Explain","OK")</f>
        <v>Explain</v>
      </c>
      <c r="K810" s="314" t="str">
        <f>IF(OR(H810-F810&gt;5000,H810-F810&lt;-5000),"Explain","OK")</f>
        <v>Explain</v>
      </c>
    </row>
    <row r="811" spans="1:11" ht="15">
      <c r="A811" s="161"/>
      <c r="B811" s="97" t="s">
        <v>151</v>
      </c>
      <c r="C811" s="95">
        <v>1099</v>
      </c>
      <c r="D811" s="89">
        <f>634+1617</f>
        <v>2251</v>
      </c>
      <c r="E811" s="89">
        <v>1950</v>
      </c>
      <c r="F811" s="110">
        <v>1950</v>
      </c>
      <c r="G811" s="105"/>
      <c r="H811" s="92">
        <v>2300</v>
      </c>
      <c r="I811" s="44"/>
      <c r="J811" s="314" t="str">
        <f>IF(OR(F811-E811&gt;5000,F811-E811&lt;-5000),"Explain","OK")</f>
        <v>OK</v>
      </c>
      <c r="K811" s="314" t="str">
        <f>IF(OR(H811-F811&gt;5000,H811-F811&lt;-5000),"Explain","OK")</f>
        <v>OK</v>
      </c>
    </row>
    <row r="812" spans="1:11" ht="15">
      <c r="A812" s="162"/>
      <c r="B812" s="97" t="s">
        <v>132</v>
      </c>
      <c r="C812" s="95">
        <v>71295</v>
      </c>
      <c r="D812" s="89">
        <v>6910</v>
      </c>
      <c r="E812" s="89">
        <v>3100</v>
      </c>
      <c r="F812" s="110">
        <v>5610</v>
      </c>
      <c r="G812" s="105"/>
      <c r="H812" s="92">
        <v>3350</v>
      </c>
      <c r="I812" s="44"/>
      <c r="J812" s="314" t="str">
        <f>IF(OR(F812-E812&gt;5000,F812-E812&lt;-5000),"Explain","OK")</f>
        <v>OK</v>
      </c>
      <c r="K812" s="314" t="str">
        <f>IF(OR(H812-F812&gt;5000,H812-F812&lt;-5000),"Explain","OK")</f>
        <v>OK</v>
      </c>
    </row>
    <row r="813" spans="1:11" ht="15">
      <c r="A813" s="162"/>
      <c r="B813" s="97" t="s">
        <v>134</v>
      </c>
      <c r="C813" s="89">
        <v>23341</v>
      </c>
      <c r="D813" s="89">
        <v>22029</v>
      </c>
      <c r="E813" s="89">
        <v>25200</v>
      </c>
      <c r="F813" s="110">
        <v>21400</v>
      </c>
      <c r="G813" s="125"/>
      <c r="H813" s="92">
        <v>23800</v>
      </c>
      <c r="I813" s="44"/>
      <c r="J813" s="314" t="str">
        <f>IF(OR(F813-E813&gt;5000,F813-E813&lt;-5000),"Explain","OK")</f>
        <v>OK</v>
      </c>
      <c r="K813" s="314" t="str">
        <f>IF(OR(H813-F813&gt;5000,H813-F813&lt;-5000),"Explain","OK")</f>
        <v>OK</v>
      </c>
    </row>
    <row r="814" spans="1:11" ht="15">
      <c r="A814" s="162">
        <f>A810+1</f>
        <v>61</v>
      </c>
      <c r="B814" s="97" t="s">
        <v>135</v>
      </c>
      <c r="C814" s="89">
        <v>369669</v>
      </c>
      <c r="D814" s="89">
        <v>878612</v>
      </c>
      <c r="E814" s="89">
        <v>695100</v>
      </c>
      <c r="F814" s="110">
        <v>700100</v>
      </c>
      <c r="G814" s="125"/>
      <c r="H814" s="92">
        <v>215100</v>
      </c>
      <c r="I814" s="44"/>
      <c r="J814" s="314" t="str">
        <f>IF(OR(F814-E814&gt;5000,F814-E814&lt;-5000),"Explain","OK")</f>
        <v>OK</v>
      </c>
      <c r="K814" s="314" t="str">
        <f>IF(OR(H814-F814&gt;5000,H814-F814&lt;-5000),"Explain","OK")</f>
        <v>Explain</v>
      </c>
    </row>
    <row r="815" spans="1:11" ht="15">
      <c r="A815" s="161"/>
      <c r="B815" s="102" t="s">
        <v>157</v>
      </c>
      <c r="C815" s="112">
        <f>SUM(C810:C814)</f>
        <v>551601</v>
      </c>
      <c r="D815" s="112">
        <f>SUM(D810:D814)</f>
        <v>950805</v>
      </c>
      <c r="E815" s="112">
        <f>SUM(E810:E814)</f>
        <v>796200</v>
      </c>
      <c r="F815" s="123">
        <f>SUM(F810:F814)</f>
        <v>794420</v>
      </c>
      <c r="G815" s="105"/>
      <c r="H815" s="124">
        <f>SUM(H810:H814)</f>
        <v>315910</v>
      </c>
      <c r="I815" s="44"/>
      <c r="J815" s="314"/>
      <c r="K815" s="314"/>
    </row>
    <row r="816" spans="1:11" ht="3" customHeight="1">
      <c r="A816" s="161"/>
      <c r="B816" s="164"/>
      <c r="C816" s="95"/>
      <c r="D816" s="95"/>
      <c r="E816" s="95"/>
      <c r="F816" s="110"/>
      <c r="G816" s="125"/>
      <c r="H816" s="113"/>
      <c r="I816" s="44"/>
      <c r="J816" s="314"/>
      <c r="K816" s="314"/>
    </row>
    <row r="817" spans="1:11" ht="15">
      <c r="A817" s="162"/>
      <c r="B817" s="97" t="s">
        <v>153</v>
      </c>
      <c r="C817" s="95">
        <v>32436</v>
      </c>
      <c r="D817" s="89">
        <v>522080</v>
      </c>
      <c r="E817" s="89">
        <v>1200</v>
      </c>
      <c r="F817" s="110">
        <v>4700</v>
      </c>
      <c r="G817" s="125"/>
      <c r="H817" s="92">
        <v>1300</v>
      </c>
      <c r="I817" s="44"/>
      <c r="J817" s="314" t="str">
        <f>IF(OR(F817-E817&gt;5000,F817-E817&lt;-5000),"Explain","OK")</f>
        <v>OK</v>
      </c>
      <c r="K817" s="314" t="str">
        <f>IF(OR(H817-F817&gt;5000,H817-F817&lt;-5000),"Explain","OK")</f>
        <v>OK</v>
      </c>
    </row>
    <row r="818" spans="1:11" ht="15" hidden="1">
      <c r="A818" s="162"/>
      <c r="B818" s="97" t="s">
        <v>154</v>
      </c>
      <c r="C818" s="95"/>
      <c r="D818" s="89"/>
      <c r="E818" s="109">
        <f>SUMIF('[3]Detailed Services'!$P:$P,"H005a___8",'[3]Detailed Services'!T:T)</f>
        <v>0</v>
      </c>
      <c r="F818" s="111">
        <f>SUMIF('[3]Detailed Services'!$P:$P,"H005a___8",'[3]Detailed Services'!U:U)</f>
        <v>0</v>
      </c>
      <c r="G818" s="128"/>
      <c r="H818" s="92">
        <f>SUMIF('[3]Detailed Services'!$P:$P,"H005a___8",'[3]Detailed Services'!W:W)</f>
        <v>0</v>
      </c>
      <c r="I818" s="44"/>
      <c r="J818" s="314" t="str">
        <f>IF(OR(F818-E818&gt;4999,F818-E818&lt;-4999),"Explain","OK")</f>
        <v>OK</v>
      </c>
      <c r="K818" s="314" t="str">
        <f>IF(OR(H818-F818&gt;4999,H818-F818&lt;-4999),"Explain","OK")</f>
        <v>OK</v>
      </c>
    </row>
    <row r="819" spans="1:11" ht="15">
      <c r="A819" s="161"/>
      <c r="B819" s="102" t="s">
        <v>155</v>
      </c>
      <c r="C819" s="112">
        <f>SUM(C817:C817)</f>
        <v>32436</v>
      </c>
      <c r="D819" s="112">
        <f>SUM(D817:D817)</f>
        <v>522080</v>
      </c>
      <c r="E819" s="112">
        <f>SUM(E817:E818)</f>
        <v>1200</v>
      </c>
      <c r="F819" s="126">
        <f>SUM(F817:F818)</f>
        <v>4700</v>
      </c>
      <c r="G819" s="99"/>
      <c r="H819" s="124">
        <f>SUM(H817:H818)</f>
        <v>1300</v>
      </c>
      <c r="I819" s="44"/>
      <c r="J819" s="314"/>
      <c r="K819" s="314"/>
    </row>
    <row r="820" spans="1:11" ht="15">
      <c r="A820" s="161"/>
      <c r="B820" s="164"/>
      <c r="C820" s="95"/>
      <c r="D820" s="95"/>
      <c r="E820" s="95"/>
      <c r="F820" s="127"/>
      <c r="G820" s="128"/>
      <c r="H820" s="113"/>
      <c r="I820" s="44"/>
      <c r="J820" s="314"/>
      <c r="K820" s="314"/>
    </row>
    <row r="821" spans="1:11" ht="15">
      <c r="A821" s="162"/>
      <c r="B821" s="102" t="s">
        <v>156</v>
      </c>
      <c r="C821" s="103">
        <f>C815-C819</f>
        <v>519165</v>
      </c>
      <c r="D821" s="103">
        <f>D815-D819</f>
        <v>428725</v>
      </c>
      <c r="E821" s="103">
        <f>E815-E819</f>
        <v>795000</v>
      </c>
      <c r="F821" s="114">
        <f>F815-F819</f>
        <v>789720</v>
      </c>
      <c r="G821" s="99"/>
      <c r="H821" s="115">
        <f>H815-H819</f>
        <v>314610</v>
      </c>
      <c r="I821" s="44"/>
      <c r="J821" s="314"/>
      <c r="K821" s="314"/>
    </row>
    <row r="822" spans="1:11" ht="4.5" customHeight="1" thickBot="1">
      <c r="A822" s="151"/>
      <c r="B822" s="167"/>
      <c r="C822" s="130"/>
      <c r="D822" s="130"/>
      <c r="E822" s="130"/>
      <c r="F822" s="131"/>
      <c r="G822" s="128"/>
      <c r="H822" s="182"/>
      <c r="I822" s="44"/>
      <c r="J822" s="314"/>
      <c r="K822" s="314"/>
    </row>
    <row r="823" spans="1:11" ht="12.75" customHeight="1" thickBot="1">
      <c r="A823" s="186"/>
      <c r="B823" s="197"/>
      <c r="D823" s="40"/>
      <c r="E823" s="40"/>
      <c r="F823" s="251"/>
      <c r="G823" s="128"/>
      <c r="I823" s="44"/>
      <c r="J823" s="314"/>
      <c r="K823" s="314"/>
    </row>
    <row r="824" spans="1:11" ht="15">
      <c r="A824" s="136" t="s">
        <v>158</v>
      </c>
      <c r="B824" s="184"/>
      <c r="C824" s="138"/>
      <c r="D824" s="138"/>
      <c r="E824" s="138"/>
      <c r="F824" s="171"/>
      <c r="G824" s="171"/>
      <c r="H824" s="140"/>
      <c r="I824" s="44"/>
      <c r="J824" s="314"/>
      <c r="K824" s="314"/>
    </row>
    <row r="825" spans="1:11" ht="27" customHeight="1">
      <c r="A825" s="141">
        <f>A810</f>
        <v>60</v>
      </c>
      <c r="B825" s="345" t="s">
        <v>25</v>
      </c>
      <c r="C825" s="345"/>
      <c r="D825" s="345"/>
      <c r="E825" s="345"/>
      <c r="F825" s="345"/>
      <c r="G825" s="345"/>
      <c r="H825" s="346"/>
      <c r="I825" s="44"/>
      <c r="J825" s="314"/>
      <c r="K825" s="314"/>
    </row>
    <row r="826" spans="1:11" s="202" customFormat="1" ht="25.5" customHeight="1" thickBot="1">
      <c r="A826" s="172">
        <f>A825+1</f>
        <v>61</v>
      </c>
      <c r="B826" s="354" t="s">
        <v>26</v>
      </c>
      <c r="C826" s="354"/>
      <c r="D826" s="354"/>
      <c r="E826" s="354"/>
      <c r="F826" s="354"/>
      <c r="G826" s="354"/>
      <c r="H826" s="355"/>
      <c r="J826" s="316"/>
      <c r="K826" s="316"/>
    </row>
    <row r="827" spans="1:11" s="202" customFormat="1" ht="9.75" customHeight="1">
      <c r="A827" s="230"/>
      <c r="B827" s="204"/>
      <c r="C827" s="99"/>
      <c r="D827" s="99"/>
      <c r="E827" s="99"/>
      <c r="F827" s="128"/>
      <c r="G827" s="128"/>
      <c r="H827" s="135"/>
      <c r="J827" s="316"/>
      <c r="K827" s="316"/>
    </row>
    <row r="828" spans="1:11" s="74" customFormat="1" ht="18">
      <c r="A828" s="215" t="s">
        <v>123</v>
      </c>
      <c r="B828" s="207"/>
      <c r="C828" s="40"/>
      <c r="D828" s="40"/>
      <c r="E828" s="40"/>
      <c r="F828" s="251"/>
      <c r="G828" s="128"/>
      <c r="H828" s="41"/>
      <c r="J828" s="314"/>
      <c r="K828" s="314"/>
    </row>
    <row r="829" spans="1:11" s="74" customFormat="1" ht="15.75" thickBot="1">
      <c r="A829" s="186"/>
      <c r="B829" s="197"/>
      <c r="C829" s="40"/>
      <c r="D829" s="40"/>
      <c r="E829" s="40"/>
      <c r="F829" s="251"/>
      <c r="G829" s="128"/>
      <c r="H829" s="41"/>
      <c r="J829" s="314"/>
      <c r="K829" s="314"/>
    </row>
    <row r="830" spans="1:11" ht="15">
      <c r="A830" s="148" t="s">
        <v>130</v>
      </c>
      <c r="B830" s="149"/>
      <c r="C830" s="69" t="s">
        <v>90</v>
      </c>
      <c r="D830" s="69" t="s">
        <v>90</v>
      </c>
      <c r="E830" s="70" t="s">
        <v>88</v>
      </c>
      <c r="F830" s="71" t="s">
        <v>89</v>
      </c>
      <c r="G830" s="72"/>
      <c r="H830" s="73" t="s">
        <v>250</v>
      </c>
      <c r="I830" s="44"/>
      <c r="J830" s="314"/>
      <c r="K830" s="314"/>
    </row>
    <row r="831" spans="1:11" ht="15.75" thickBot="1">
      <c r="A831" s="151"/>
      <c r="B831" s="76"/>
      <c r="C831" s="77" t="s">
        <v>131</v>
      </c>
      <c r="D831" s="77" t="s">
        <v>87</v>
      </c>
      <c r="E831" s="78" t="s">
        <v>243</v>
      </c>
      <c r="F831" s="79" t="s">
        <v>243</v>
      </c>
      <c r="G831" s="72"/>
      <c r="H831" s="80" t="s">
        <v>244</v>
      </c>
      <c r="I831" s="44"/>
      <c r="J831" s="314"/>
      <c r="K831" s="314"/>
    </row>
    <row r="832" spans="1:11" ht="15">
      <c r="A832" s="161"/>
      <c r="B832" s="116"/>
      <c r="C832" s="176"/>
      <c r="D832" s="69" t="s">
        <v>93</v>
      </c>
      <c r="E832" s="69" t="s">
        <v>93</v>
      </c>
      <c r="F832" s="150" t="s">
        <v>93</v>
      </c>
      <c r="G832" s="118"/>
      <c r="H832" s="73" t="s">
        <v>93</v>
      </c>
      <c r="I832" s="44"/>
      <c r="J832" s="314"/>
      <c r="K832" s="314"/>
    </row>
    <row r="833" spans="1:11" ht="15">
      <c r="A833" s="161"/>
      <c r="B833" s="152" t="s">
        <v>207</v>
      </c>
      <c r="C833" s="95"/>
      <c r="D833" s="95"/>
      <c r="E833" s="95"/>
      <c r="F833" s="127"/>
      <c r="G833" s="128"/>
      <c r="H833" s="113"/>
      <c r="I833" s="44"/>
      <c r="J833" s="314"/>
      <c r="K833" s="314"/>
    </row>
    <row r="834" spans="1:11" ht="15">
      <c r="A834" s="162">
        <f>A814+1</f>
        <v>62</v>
      </c>
      <c r="B834" s="97" t="s">
        <v>149</v>
      </c>
      <c r="C834" s="89">
        <v>360784</v>
      </c>
      <c r="D834" s="89">
        <v>400650</v>
      </c>
      <c r="E834" s="89">
        <v>435210</v>
      </c>
      <c r="F834" s="110">
        <v>439780</v>
      </c>
      <c r="G834" s="105"/>
      <c r="H834" s="92">
        <v>445680</v>
      </c>
      <c r="I834" s="44"/>
      <c r="J834" s="314" t="str">
        <f aca="true" t="shared" si="39" ref="J834:J839">IF(OR(F834-E834&gt;5000,F834-E834&lt;-5000),"Explain","OK")</f>
        <v>OK</v>
      </c>
      <c r="K834" s="314" t="str">
        <f aca="true" t="shared" si="40" ref="K834:K839">IF(OR(H834-F834&gt;5000,H834-F834&lt;-5000),"Explain","OK")</f>
        <v>Explain</v>
      </c>
    </row>
    <row r="835" spans="1:12" ht="15" hidden="1">
      <c r="A835" s="161"/>
      <c r="B835" s="97" t="s">
        <v>150</v>
      </c>
      <c r="C835" s="89">
        <v>0</v>
      </c>
      <c r="D835" s="89">
        <f>SUMIF('[3]Detailed Services'!$P:$P,"J002___2",'[3]Detailed Services'!Q:Q)</f>
        <v>0</v>
      </c>
      <c r="E835" s="89">
        <v>0</v>
      </c>
      <c r="F835" s="110">
        <v>0</v>
      </c>
      <c r="G835" s="125"/>
      <c r="H835" s="92">
        <v>0</v>
      </c>
      <c r="I835" s="44"/>
      <c r="J835" s="314" t="str">
        <f t="shared" si="39"/>
        <v>OK</v>
      </c>
      <c r="K835" s="314" t="str">
        <f t="shared" si="40"/>
        <v>OK</v>
      </c>
      <c r="L835" s="96"/>
    </row>
    <row r="836" spans="1:11" ht="15">
      <c r="A836" s="162"/>
      <c r="B836" s="97" t="s">
        <v>151</v>
      </c>
      <c r="C836" s="89">
        <v>4572</v>
      </c>
      <c r="D836" s="89">
        <v>4813</v>
      </c>
      <c r="E836" s="89">
        <v>6000</v>
      </c>
      <c r="F836" s="110">
        <v>6000</v>
      </c>
      <c r="G836" s="105"/>
      <c r="H836" s="92">
        <v>6000</v>
      </c>
      <c r="I836" s="44"/>
      <c r="J836" s="314" t="str">
        <f t="shared" si="39"/>
        <v>OK</v>
      </c>
      <c r="K836" s="314" t="str">
        <f t="shared" si="40"/>
        <v>OK</v>
      </c>
    </row>
    <row r="837" spans="1:11" ht="15">
      <c r="A837" s="162"/>
      <c r="B837" s="97" t="s">
        <v>132</v>
      </c>
      <c r="C837" s="89">
        <v>87061</v>
      </c>
      <c r="D837" s="89">
        <v>90484</v>
      </c>
      <c r="E837" s="89">
        <v>52800</v>
      </c>
      <c r="F837" s="110">
        <v>52810</v>
      </c>
      <c r="G837" s="105"/>
      <c r="H837" s="92">
        <v>51450</v>
      </c>
      <c r="I837" s="44"/>
      <c r="J837" s="314" t="str">
        <f t="shared" si="39"/>
        <v>OK</v>
      </c>
      <c r="K837" s="314" t="str">
        <f t="shared" si="40"/>
        <v>OK</v>
      </c>
    </row>
    <row r="838" spans="1:11" ht="15">
      <c r="A838" s="162">
        <v>63</v>
      </c>
      <c r="B838" s="97" t="s">
        <v>136</v>
      </c>
      <c r="C838" s="89">
        <v>12210413</v>
      </c>
      <c r="D838" s="89">
        <v>13768654</v>
      </c>
      <c r="E838" s="89">
        <v>23425000</v>
      </c>
      <c r="F838" s="110">
        <v>23821900</v>
      </c>
      <c r="G838" s="105"/>
      <c r="H838" s="92">
        <v>24893900</v>
      </c>
      <c r="I838" s="44"/>
      <c r="J838" s="314" t="str">
        <f t="shared" si="39"/>
        <v>Explain</v>
      </c>
      <c r="K838" s="314" t="str">
        <f t="shared" si="40"/>
        <v>Explain</v>
      </c>
    </row>
    <row r="839" spans="1:11" ht="15">
      <c r="A839" s="162">
        <v>64</v>
      </c>
      <c r="B839" s="97" t="s">
        <v>134</v>
      </c>
      <c r="C839" s="89">
        <v>234445</v>
      </c>
      <c r="D839" s="89">
        <v>217182</v>
      </c>
      <c r="E839" s="89">
        <v>267800</v>
      </c>
      <c r="F839" s="110">
        <v>257400</v>
      </c>
      <c r="G839" s="105"/>
      <c r="H839" s="92">
        <v>273600</v>
      </c>
      <c r="I839" s="44"/>
      <c r="J839" s="314" t="str">
        <f t="shared" si="39"/>
        <v>Explain</v>
      </c>
      <c r="K839" s="314" t="str">
        <f t="shared" si="40"/>
        <v>Explain</v>
      </c>
    </row>
    <row r="840" spans="1:11" ht="15" customHeight="1" hidden="1">
      <c r="A840" s="162"/>
      <c r="B840" s="97" t="s">
        <v>135</v>
      </c>
      <c r="C840" s="89">
        <v>111358</v>
      </c>
      <c r="D840" s="89">
        <f>SUMIF('[3]Detailed Services'!$P:$P,"J002___7",'[3]Detailed Services'!Q:Q)</f>
        <v>0</v>
      </c>
      <c r="E840" s="89">
        <f>SUMIF('[3]Detailed Services'!$P:$P,"J002___7",'[3]Detailed Services'!T:T)</f>
        <v>0</v>
      </c>
      <c r="F840" s="110">
        <f>SUMIF('[3]Detailed Services'!$P:$P,"J002___7",'[3]Detailed Services'!U:U)</f>
        <v>0</v>
      </c>
      <c r="G840" s="105"/>
      <c r="H840" s="92">
        <f>SUMIF('[3]Detailed Services'!$P:$P,"J002___7",'[3]Detailed Services'!W:W)</f>
        <v>0</v>
      </c>
      <c r="I840" s="44"/>
      <c r="J840" s="314" t="str">
        <f>IF(OR(F840-E840&gt;4999,F840-E840&lt;-4999),"Explain","OK")</f>
        <v>OK</v>
      </c>
      <c r="K840" s="314" t="str">
        <f>IF(OR(H840-F840&gt;4999,H840-F840&lt;-4999),"Explain","OK")</f>
        <v>OK</v>
      </c>
    </row>
    <row r="841" spans="1:11" ht="15">
      <c r="A841" s="161"/>
      <c r="B841" s="102" t="s">
        <v>157</v>
      </c>
      <c r="C841" s="112">
        <f>SUM(C834:C840)</f>
        <v>13008633</v>
      </c>
      <c r="D841" s="112">
        <f>SUM(D834:D840)</f>
        <v>14481783</v>
      </c>
      <c r="E841" s="112">
        <f>SUM(E834:E840)</f>
        <v>24186810</v>
      </c>
      <c r="F841" s="123">
        <f>SUM(F834:F840)</f>
        <v>24577890</v>
      </c>
      <c r="G841" s="105"/>
      <c r="H841" s="124">
        <f>SUM(H834:H840)</f>
        <v>25670630</v>
      </c>
      <c r="I841" s="44"/>
      <c r="J841" s="314"/>
      <c r="K841" s="314"/>
    </row>
    <row r="842" spans="1:11" ht="3.75" customHeight="1">
      <c r="A842" s="161"/>
      <c r="B842" s="164"/>
      <c r="C842" s="95"/>
      <c r="D842" s="95"/>
      <c r="E842" s="95"/>
      <c r="F842" s="110"/>
      <c r="G842" s="125"/>
      <c r="H842" s="113"/>
      <c r="I842" s="44"/>
      <c r="J842" s="314"/>
      <c r="K842" s="314"/>
    </row>
    <row r="843" spans="1:11" ht="15">
      <c r="A843" s="162">
        <v>63</v>
      </c>
      <c r="B843" s="97" t="s">
        <v>175</v>
      </c>
      <c r="C843" s="95">
        <v>12609275</v>
      </c>
      <c r="D843" s="89">
        <v>14092204</v>
      </c>
      <c r="E843" s="89">
        <v>23740610</v>
      </c>
      <c r="F843" s="110">
        <v>24137510</v>
      </c>
      <c r="G843" s="125"/>
      <c r="H843" s="92">
        <v>25188150</v>
      </c>
      <c r="I843" s="44"/>
      <c r="J843" s="314" t="str">
        <f>IF(OR(F843-E843&gt;5000,F843-E843&lt;-5000),"Explain","OK")</f>
        <v>Explain</v>
      </c>
      <c r="K843" s="314" t="str">
        <f>IF(OR(H843-F843&gt;5000,H843-F843&lt;-5000),"Explain","OK")</f>
        <v>Explain</v>
      </c>
    </row>
    <row r="844" spans="1:11" ht="15">
      <c r="A844" s="161"/>
      <c r="B844" s="102" t="s">
        <v>155</v>
      </c>
      <c r="C844" s="222">
        <f>SUM(C843:C843)</f>
        <v>12609275</v>
      </c>
      <c r="D844" s="222">
        <f>SUM(D843:D843)</f>
        <v>14092204</v>
      </c>
      <c r="E844" s="222">
        <f>SUM(E843:E843)</f>
        <v>23740610</v>
      </c>
      <c r="F844" s="126">
        <f>SUM(F843:F843)</f>
        <v>24137510</v>
      </c>
      <c r="G844" s="99"/>
      <c r="H844" s="124">
        <f>SUM(H843:H843)</f>
        <v>25188150</v>
      </c>
      <c r="I844" s="44"/>
      <c r="J844" s="314"/>
      <c r="K844" s="314"/>
    </row>
    <row r="845" spans="1:11" ht="15">
      <c r="A845" s="161"/>
      <c r="B845" s="164"/>
      <c r="C845" s="95"/>
      <c r="D845" s="95"/>
      <c r="E845" s="95"/>
      <c r="F845" s="127"/>
      <c r="G845" s="128"/>
      <c r="H845" s="113"/>
      <c r="I845" s="44"/>
      <c r="J845" s="314"/>
      <c r="K845" s="314"/>
    </row>
    <row r="846" spans="1:11" ht="15">
      <c r="A846" s="162"/>
      <c r="B846" s="102" t="s">
        <v>156</v>
      </c>
      <c r="C846" s="224">
        <f>SUM(C841-C844)</f>
        <v>399358</v>
      </c>
      <c r="D846" s="224">
        <f>SUM(D841-D844)</f>
        <v>389579</v>
      </c>
      <c r="E846" s="224">
        <f>SUM(E841-E844)</f>
        <v>446200</v>
      </c>
      <c r="F846" s="179">
        <f>SUM(F841-F844)</f>
        <v>440380</v>
      </c>
      <c r="G846" s="128"/>
      <c r="H846" s="225">
        <f>SUM(H841-H844)</f>
        <v>482480</v>
      </c>
      <c r="I846" s="44"/>
      <c r="J846" s="314"/>
      <c r="K846" s="314"/>
    </row>
    <row r="847" spans="1:11" ht="4.5" customHeight="1" thickBot="1">
      <c r="A847" s="151"/>
      <c r="B847" s="167"/>
      <c r="C847" s="228"/>
      <c r="D847" s="228"/>
      <c r="E847" s="228"/>
      <c r="F847" s="181"/>
      <c r="G847" s="99"/>
      <c r="H847" s="182"/>
      <c r="I847" s="44"/>
      <c r="J847" s="314"/>
      <c r="K847" s="314"/>
    </row>
    <row r="848" spans="1:11" ht="26.25" customHeight="1" thickBot="1">
      <c r="A848" s="186"/>
      <c r="B848" s="190"/>
      <c r="C848" s="128"/>
      <c r="D848" s="128"/>
      <c r="E848" s="128"/>
      <c r="F848" s="99"/>
      <c r="G848" s="99"/>
      <c r="H848" s="135"/>
      <c r="I848" s="44"/>
      <c r="J848" s="314"/>
      <c r="K848" s="314"/>
    </row>
    <row r="849" spans="1:11" ht="15">
      <c r="A849" s="136" t="s">
        <v>158</v>
      </c>
      <c r="B849" s="184"/>
      <c r="C849" s="171"/>
      <c r="D849" s="171"/>
      <c r="E849" s="171"/>
      <c r="F849" s="138"/>
      <c r="G849" s="138"/>
      <c r="H849" s="140"/>
      <c r="I849" s="44"/>
      <c r="J849" s="314"/>
      <c r="K849" s="314"/>
    </row>
    <row r="850" spans="1:11" ht="33" customHeight="1">
      <c r="A850" s="141">
        <f>A834</f>
        <v>62</v>
      </c>
      <c r="B850" s="345" t="s">
        <v>27</v>
      </c>
      <c r="C850" s="345"/>
      <c r="D850" s="345"/>
      <c r="E850" s="345"/>
      <c r="F850" s="345"/>
      <c r="G850" s="345"/>
      <c r="H850" s="346"/>
      <c r="I850" s="44"/>
      <c r="J850" s="314"/>
      <c r="K850" s="314"/>
    </row>
    <row r="851" spans="1:17" ht="22.5" customHeight="1">
      <c r="A851" s="141">
        <f>A850+1</f>
        <v>63</v>
      </c>
      <c r="B851" s="345" t="s">
        <v>28</v>
      </c>
      <c r="C851" s="345"/>
      <c r="D851" s="345"/>
      <c r="E851" s="345"/>
      <c r="F851" s="345"/>
      <c r="G851" s="345"/>
      <c r="H851" s="346"/>
      <c r="I851" s="44"/>
      <c r="J851" s="314"/>
      <c r="K851" s="345"/>
      <c r="L851" s="345"/>
      <c r="M851" s="345"/>
      <c r="N851" s="345"/>
      <c r="O851" s="345"/>
      <c r="P851" s="345"/>
      <c r="Q851" s="345"/>
    </row>
    <row r="852" spans="1:11" ht="37.5" customHeight="1">
      <c r="A852" s="141">
        <f>A851+1</f>
        <v>64</v>
      </c>
      <c r="B852" s="345" t="s">
        <v>269</v>
      </c>
      <c r="C852" s="349"/>
      <c r="D852" s="349"/>
      <c r="E852" s="349"/>
      <c r="F852" s="349"/>
      <c r="G852" s="349"/>
      <c r="H852" s="350"/>
      <c r="I852" s="44"/>
      <c r="J852" s="314"/>
      <c r="K852" s="314"/>
    </row>
    <row r="853" spans="1:11" s="74" customFormat="1" ht="4.5" customHeight="1" thickBot="1">
      <c r="A853" s="144"/>
      <c r="B853" s="191"/>
      <c r="C853" s="233"/>
      <c r="D853" s="233"/>
      <c r="E853" s="233"/>
      <c r="F853" s="192"/>
      <c r="G853" s="192"/>
      <c r="H853" s="193"/>
      <c r="J853" s="314"/>
      <c r="K853" s="314"/>
    </row>
    <row r="854" spans="1:11" s="74" customFormat="1" ht="15.75" thickBot="1">
      <c r="A854" s="186"/>
      <c r="B854" s="190"/>
      <c r="C854" s="128"/>
      <c r="D854" s="128"/>
      <c r="E854" s="128"/>
      <c r="F854" s="99"/>
      <c r="G854" s="99"/>
      <c r="H854" s="135"/>
      <c r="J854" s="314"/>
      <c r="K854" s="314"/>
    </row>
    <row r="855" spans="1:11" s="244" customFormat="1" ht="15">
      <c r="A855" s="186"/>
      <c r="B855" s="213" t="s">
        <v>208</v>
      </c>
      <c r="C855" s="347">
        <f>SUM(C716,C737,C752,C778,C791,C795,C821,C846)</f>
        <v>2118508</v>
      </c>
      <c r="D855" s="347">
        <f>SUM(D716,D737,D752,D778,D791,D795,D821,D846)</f>
        <v>1349531</v>
      </c>
      <c r="E855" s="347">
        <f>SUM(E721,E737,E752,E778,E791,E795,E821,E846)</f>
        <v>1791980</v>
      </c>
      <c r="F855" s="347">
        <f>SUM(F721,F737,F752,F778,F791,F795,F821,F846)</f>
        <v>1702550</v>
      </c>
      <c r="G855" s="99"/>
      <c r="H855" s="343">
        <f>SUM(H721,H737,H752,H778,H791,H795,H821,H846)</f>
        <v>1338400</v>
      </c>
      <c r="J855" s="314"/>
      <c r="K855" s="314"/>
    </row>
    <row r="856" spans="1:11" s="202" customFormat="1" ht="15.75" thickBot="1">
      <c r="A856" s="186"/>
      <c r="B856" s="214" t="s">
        <v>209</v>
      </c>
      <c r="C856" s="348"/>
      <c r="D856" s="348"/>
      <c r="E856" s="348"/>
      <c r="F856" s="348"/>
      <c r="G856" s="118"/>
      <c r="H856" s="344"/>
      <c r="J856" s="314"/>
      <c r="K856" s="314"/>
    </row>
    <row r="857" spans="1:11" s="74" customFormat="1" ht="15">
      <c r="A857" s="186"/>
      <c r="B857" s="238"/>
      <c r="C857" s="239"/>
      <c r="D857" s="239"/>
      <c r="E857" s="239"/>
      <c r="F857" s="239"/>
      <c r="G857" s="118"/>
      <c r="H857" s="240"/>
      <c r="J857" s="314"/>
      <c r="K857" s="314"/>
    </row>
    <row r="858" spans="1:11" s="74" customFormat="1" ht="18">
      <c r="A858" s="215" t="s">
        <v>210</v>
      </c>
      <c r="B858" s="216"/>
      <c r="C858" s="99"/>
      <c r="D858" s="99"/>
      <c r="E858" s="99"/>
      <c r="F858" s="99"/>
      <c r="G858" s="99"/>
      <c r="H858" s="135"/>
      <c r="J858" s="314"/>
      <c r="K858" s="314"/>
    </row>
    <row r="859" spans="1:11" s="74" customFormat="1" ht="15.75" thickBot="1">
      <c r="A859" s="175"/>
      <c r="B859" s="134"/>
      <c r="C859" s="99"/>
      <c r="D859" s="99"/>
      <c r="E859" s="99"/>
      <c r="F859" s="99"/>
      <c r="G859" s="99"/>
      <c r="H859" s="135"/>
      <c r="J859" s="314"/>
      <c r="K859" s="314"/>
    </row>
    <row r="860" spans="1:11" ht="15">
      <c r="A860" s="148" t="s">
        <v>130</v>
      </c>
      <c r="B860" s="149"/>
      <c r="C860" s="69" t="s">
        <v>90</v>
      </c>
      <c r="D860" s="69" t="s">
        <v>90</v>
      </c>
      <c r="E860" s="70" t="s">
        <v>88</v>
      </c>
      <c r="F860" s="71" t="s">
        <v>89</v>
      </c>
      <c r="G860" s="72"/>
      <c r="H860" s="73" t="s">
        <v>250</v>
      </c>
      <c r="I860" s="44"/>
      <c r="J860" s="314"/>
      <c r="K860" s="314"/>
    </row>
    <row r="861" spans="1:11" ht="15.75" thickBot="1">
      <c r="A861" s="151"/>
      <c r="B861" s="76"/>
      <c r="C861" s="77" t="s">
        <v>131</v>
      </c>
      <c r="D861" s="77" t="s">
        <v>87</v>
      </c>
      <c r="E861" s="78" t="s">
        <v>243</v>
      </c>
      <c r="F861" s="79" t="s">
        <v>243</v>
      </c>
      <c r="G861" s="72"/>
      <c r="H861" s="80" t="s">
        <v>244</v>
      </c>
      <c r="I861" s="44"/>
      <c r="J861" s="314"/>
      <c r="K861" s="314"/>
    </row>
    <row r="862" spans="1:11" ht="15">
      <c r="A862" s="161"/>
      <c r="B862" s="149"/>
      <c r="C862" s="69" t="s">
        <v>93</v>
      </c>
      <c r="D862" s="69" t="s">
        <v>93</v>
      </c>
      <c r="E862" s="69" t="s">
        <v>93</v>
      </c>
      <c r="F862" s="150" t="s">
        <v>93</v>
      </c>
      <c r="G862" s="118"/>
      <c r="H862" s="73" t="s">
        <v>93</v>
      </c>
      <c r="I862" s="44"/>
      <c r="J862" s="314"/>
      <c r="K862" s="314"/>
    </row>
    <row r="863" spans="1:11" ht="15">
      <c r="A863" s="161"/>
      <c r="B863" s="102" t="s">
        <v>100</v>
      </c>
      <c r="C863" s="218"/>
      <c r="D863" s="218"/>
      <c r="E863" s="218"/>
      <c r="F863" s="219"/>
      <c r="G863" s="220"/>
      <c r="H863" s="221"/>
      <c r="I863" s="44"/>
      <c r="J863" s="314"/>
      <c r="K863" s="314"/>
    </row>
    <row r="864" spans="1:11" ht="15">
      <c r="A864" s="162">
        <v>65</v>
      </c>
      <c r="B864" s="97" t="s">
        <v>149</v>
      </c>
      <c r="C864" s="89">
        <v>216832</v>
      </c>
      <c r="D864" s="89">
        <v>908871</v>
      </c>
      <c r="E864" s="89">
        <v>152520</v>
      </c>
      <c r="F864" s="110">
        <v>233000</v>
      </c>
      <c r="G864" s="125"/>
      <c r="H864" s="92">
        <v>274240</v>
      </c>
      <c r="I864" s="44"/>
      <c r="J864" s="314" t="str">
        <f aca="true" t="shared" si="41" ref="J864:J869">IF(OR(F864-E864&gt;5000,F864-E864&lt;-5000),"Explain","OK")</f>
        <v>Explain</v>
      </c>
      <c r="K864" s="314" t="str">
        <f aca="true" t="shared" si="42" ref="K864:K869">IF(OR(H864-F864&gt;5000,H864-F864&lt;-5000),"Explain","OK")</f>
        <v>Explain</v>
      </c>
    </row>
    <row r="865" spans="1:11" ht="15" hidden="1">
      <c r="A865" s="161"/>
      <c r="B865" s="97" t="s">
        <v>150</v>
      </c>
      <c r="C865" s="89">
        <v>296</v>
      </c>
      <c r="D865" s="89">
        <v>175</v>
      </c>
      <c r="E865" s="89">
        <v>0</v>
      </c>
      <c r="F865" s="110">
        <v>0</v>
      </c>
      <c r="G865" s="125"/>
      <c r="H865" s="92">
        <v>0</v>
      </c>
      <c r="I865" s="44"/>
      <c r="J865" s="314" t="str">
        <f t="shared" si="41"/>
        <v>OK</v>
      </c>
      <c r="K865" s="314" t="str">
        <f t="shared" si="42"/>
        <v>OK</v>
      </c>
    </row>
    <row r="866" spans="1:11" ht="15">
      <c r="A866" s="162">
        <v>66</v>
      </c>
      <c r="B866" s="97" t="s">
        <v>151</v>
      </c>
      <c r="C866" s="89">
        <v>10104</v>
      </c>
      <c r="D866" s="89">
        <v>16429</v>
      </c>
      <c r="E866" s="89">
        <v>23900</v>
      </c>
      <c r="F866" s="110">
        <v>18900</v>
      </c>
      <c r="G866" s="125"/>
      <c r="H866" s="92">
        <v>21300</v>
      </c>
      <c r="I866" s="44"/>
      <c r="J866" s="314" t="str">
        <f t="shared" si="41"/>
        <v>OK</v>
      </c>
      <c r="K866" s="314" t="str">
        <f t="shared" si="42"/>
        <v>OK</v>
      </c>
    </row>
    <row r="867" spans="1:11" ht="15">
      <c r="A867" s="162" t="s">
        <v>29</v>
      </c>
      <c r="B867" s="97" t="s">
        <v>132</v>
      </c>
      <c r="C867" s="89">
        <v>583266</v>
      </c>
      <c r="D867" s="89">
        <v>519968</v>
      </c>
      <c r="E867" s="89">
        <v>624740</v>
      </c>
      <c r="F867" s="110">
        <v>663130</v>
      </c>
      <c r="G867" s="125">
        <v>0</v>
      </c>
      <c r="H867" s="92">
        <v>885010</v>
      </c>
      <c r="I867" s="44"/>
      <c r="J867" s="314" t="str">
        <f t="shared" si="41"/>
        <v>Explain</v>
      </c>
      <c r="K867" s="314" t="str">
        <f t="shared" si="42"/>
        <v>Explain</v>
      </c>
    </row>
    <row r="868" spans="1:11" ht="15">
      <c r="A868" s="162">
        <v>68</v>
      </c>
      <c r="B868" s="97" t="s">
        <v>134</v>
      </c>
      <c r="C868" s="89">
        <v>1103881</v>
      </c>
      <c r="D868" s="89">
        <v>1105239</v>
      </c>
      <c r="E868" s="89">
        <v>1199000</v>
      </c>
      <c r="F868" s="110">
        <v>1106500</v>
      </c>
      <c r="G868" s="125"/>
      <c r="H868" s="92">
        <v>1177200</v>
      </c>
      <c r="I868" s="44"/>
      <c r="J868" s="314" t="str">
        <f t="shared" si="41"/>
        <v>Explain</v>
      </c>
      <c r="K868" s="314" t="str">
        <f t="shared" si="42"/>
        <v>Explain</v>
      </c>
    </row>
    <row r="869" spans="1:11" ht="15">
      <c r="A869" s="162"/>
      <c r="B869" s="97" t="s">
        <v>135</v>
      </c>
      <c r="C869" s="89">
        <v>4017</v>
      </c>
      <c r="D869" s="89">
        <v>2914</v>
      </c>
      <c r="E869" s="89">
        <v>2200</v>
      </c>
      <c r="F869" s="110">
        <v>2100</v>
      </c>
      <c r="G869" s="105"/>
      <c r="H869" s="92">
        <v>2100</v>
      </c>
      <c r="I869" s="44"/>
      <c r="J869" s="314" t="str">
        <f t="shared" si="41"/>
        <v>OK</v>
      </c>
      <c r="K869" s="314" t="str">
        <f t="shared" si="42"/>
        <v>OK</v>
      </c>
    </row>
    <row r="870" spans="1:11" ht="15">
      <c r="A870" s="161"/>
      <c r="B870" s="102" t="s">
        <v>157</v>
      </c>
      <c r="C870" s="112">
        <f>SUM(C864:C869)</f>
        <v>1918396</v>
      </c>
      <c r="D870" s="112">
        <f>SUM(D864:D869)</f>
        <v>2553596</v>
      </c>
      <c r="E870" s="112">
        <f>SUM(E864:E869)</f>
        <v>2002360</v>
      </c>
      <c r="F870" s="123">
        <f>SUM(F864:F869)</f>
        <v>2023630</v>
      </c>
      <c r="G870" s="105"/>
      <c r="H870" s="124">
        <f>SUM(H864:H869)</f>
        <v>2359850</v>
      </c>
      <c r="I870" s="44"/>
      <c r="J870" s="314"/>
      <c r="K870" s="314"/>
    </row>
    <row r="871" spans="1:11" ht="3" customHeight="1">
      <c r="A871" s="161"/>
      <c r="B871" s="164"/>
      <c r="C871" s="95"/>
      <c r="D871" s="95"/>
      <c r="E871" s="95"/>
      <c r="F871" s="110"/>
      <c r="G871" s="125"/>
      <c r="H871" s="113"/>
      <c r="I871" s="44"/>
      <c r="J871" s="314"/>
      <c r="K871" s="314"/>
    </row>
    <row r="872" spans="1:11" ht="15">
      <c r="A872" s="162">
        <v>65</v>
      </c>
      <c r="B872" s="97" t="s">
        <v>153</v>
      </c>
      <c r="C872" s="95"/>
      <c r="D872" s="95"/>
      <c r="E872" s="89">
        <v>0</v>
      </c>
      <c r="F872" s="110">
        <v>31190</v>
      </c>
      <c r="G872" s="125"/>
      <c r="H872" s="92">
        <v>62380</v>
      </c>
      <c r="I872" s="44"/>
      <c r="J872" s="314" t="str">
        <f>IF(OR(F872-E872&gt;5000,F872-E872&lt;-5000),"Explain","OK")</f>
        <v>Explain</v>
      </c>
      <c r="K872" s="314" t="str">
        <f>IF(OR(H872-F872&gt;5000,H872-F872&lt;-5000),"Explain","OK")</f>
        <v>Explain</v>
      </c>
    </row>
    <row r="873" spans="1:11" ht="15">
      <c r="A873" s="162">
        <v>69</v>
      </c>
      <c r="B873" s="97" t="s">
        <v>175</v>
      </c>
      <c r="C873" s="95"/>
      <c r="D873" s="95"/>
      <c r="E873" s="89">
        <v>1036000</v>
      </c>
      <c r="F873" s="110">
        <v>1196000</v>
      </c>
      <c r="G873" s="125"/>
      <c r="H873" s="92">
        <v>1373000</v>
      </c>
      <c r="I873" s="44"/>
      <c r="J873" s="314" t="str">
        <f>IF(OR(F873-E873&gt;5000,F873-E873&lt;-5000),"Explain","OK")</f>
        <v>Explain</v>
      </c>
      <c r="K873" s="314" t="str">
        <f>IF(OR(H873-F873&gt;5000,H873-F873&lt;-5000),"Explain","OK")</f>
        <v>Explain</v>
      </c>
    </row>
    <row r="874" spans="1:11" ht="15">
      <c r="A874" s="162"/>
      <c r="B874" s="97" t="s">
        <v>170</v>
      </c>
      <c r="C874" s="95">
        <v>92120</v>
      </c>
      <c r="D874" s="89">
        <v>96816</v>
      </c>
      <c r="E874" s="89">
        <v>98000</v>
      </c>
      <c r="F874" s="110">
        <v>98000</v>
      </c>
      <c r="G874" s="125"/>
      <c r="H874" s="92">
        <v>98000</v>
      </c>
      <c r="I874" s="44"/>
      <c r="J874" s="314" t="str">
        <f>IF(OR(F874-E874&gt;5000,F874-E874&lt;-5000),"Explain","OK")</f>
        <v>OK</v>
      </c>
      <c r="K874" s="314" t="str">
        <f>IF(OR(H874-F874&gt;5000,H874-F874&lt;-5000),"Explain","OK")</f>
        <v>OK</v>
      </c>
    </row>
    <row r="875" spans="1:11" ht="15">
      <c r="A875" s="161"/>
      <c r="B875" s="102" t="s">
        <v>155</v>
      </c>
      <c r="C875" s="222">
        <f>SUM(C874)</f>
        <v>92120</v>
      </c>
      <c r="D875" s="222">
        <f>SUM(D874)</f>
        <v>96816</v>
      </c>
      <c r="E875" s="222">
        <f>SUM(E872:E874)</f>
        <v>1134000</v>
      </c>
      <c r="F875" s="126">
        <f>SUM(F872:F874)</f>
        <v>1325190</v>
      </c>
      <c r="G875" s="99"/>
      <c r="H875" s="124">
        <f>SUM(H872:H874)</f>
        <v>1533380</v>
      </c>
      <c r="I875" s="44"/>
      <c r="J875" s="314"/>
      <c r="K875" s="314"/>
    </row>
    <row r="876" spans="1:11" ht="15">
      <c r="A876" s="161"/>
      <c r="B876" s="164"/>
      <c r="C876" s="95"/>
      <c r="D876" s="95"/>
      <c r="E876" s="95"/>
      <c r="F876" s="127"/>
      <c r="G876" s="128"/>
      <c r="H876" s="113"/>
      <c r="I876" s="44"/>
      <c r="J876" s="314"/>
      <c r="K876" s="314"/>
    </row>
    <row r="877" spans="1:11" ht="15">
      <c r="A877" s="162"/>
      <c r="B877" s="177" t="s">
        <v>156</v>
      </c>
      <c r="C877" s="103">
        <f>SUM(C870-C875)</f>
        <v>1826276</v>
      </c>
      <c r="D877" s="103">
        <f>SUM(D870-D875)</f>
        <v>2456780</v>
      </c>
      <c r="E877" s="103">
        <f>SUM(E870-E875)</f>
        <v>868360</v>
      </c>
      <c r="F877" s="114">
        <f>SUM(F870-F875)</f>
        <v>698440</v>
      </c>
      <c r="G877" s="99"/>
      <c r="H877" s="115">
        <f>SUM(H870-H875)</f>
        <v>826470</v>
      </c>
      <c r="I877" s="44"/>
      <c r="J877" s="314"/>
      <c r="K877" s="314"/>
    </row>
    <row r="878" spans="1:11" ht="3.75" customHeight="1" thickBot="1">
      <c r="A878" s="151"/>
      <c r="B878" s="167"/>
      <c r="C878" s="228"/>
      <c r="D878" s="228"/>
      <c r="E878" s="228"/>
      <c r="F878" s="181"/>
      <c r="G878" s="192"/>
      <c r="H878" s="182"/>
      <c r="I878" s="44"/>
      <c r="J878" s="314"/>
      <c r="K878" s="314"/>
    </row>
    <row r="879" spans="1:11" ht="15.75" thickBot="1">
      <c r="A879" s="175"/>
      <c r="B879" s="190"/>
      <c r="C879" s="128"/>
      <c r="D879" s="128"/>
      <c r="E879" s="128"/>
      <c r="F879" s="99"/>
      <c r="G879" s="99"/>
      <c r="H879" s="135"/>
      <c r="I879" s="44"/>
      <c r="J879" s="314"/>
      <c r="K879" s="314"/>
    </row>
    <row r="880" spans="1:11" ht="15">
      <c r="A880" s="136" t="s">
        <v>158</v>
      </c>
      <c r="B880" s="184"/>
      <c r="C880" s="171"/>
      <c r="D880" s="171"/>
      <c r="E880" s="171"/>
      <c r="F880" s="171"/>
      <c r="G880" s="171"/>
      <c r="H880" s="252"/>
      <c r="I880" s="44"/>
      <c r="J880" s="314"/>
      <c r="K880" s="314"/>
    </row>
    <row r="881" spans="1:11" ht="49.5" customHeight="1">
      <c r="A881" s="141">
        <f>A864</f>
        <v>65</v>
      </c>
      <c r="B881" s="345" t="s">
        <v>30</v>
      </c>
      <c r="C881" s="345"/>
      <c r="D881" s="345"/>
      <c r="E881" s="345"/>
      <c r="F881" s="345"/>
      <c r="G881" s="345"/>
      <c r="H881" s="346"/>
      <c r="I881" s="44"/>
      <c r="J881" s="314"/>
      <c r="K881" s="314"/>
    </row>
    <row r="882" spans="1:11" ht="34.5" customHeight="1">
      <c r="A882" s="141">
        <f>A881+1</f>
        <v>66</v>
      </c>
      <c r="B882" s="345" t="s">
        <v>31</v>
      </c>
      <c r="C882" s="345"/>
      <c r="D882" s="345"/>
      <c r="E882" s="345"/>
      <c r="F882" s="345"/>
      <c r="G882" s="345"/>
      <c r="H882" s="346"/>
      <c r="I882" s="207"/>
      <c r="J882" s="314"/>
      <c r="K882" s="314"/>
    </row>
    <row r="883" spans="1:11" ht="24" customHeight="1">
      <c r="A883" s="141">
        <f>A882+1</f>
        <v>67</v>
      </c>
      <c r="B883" s="345" t="s">
        <v>32</v>
      </c>
      <c r="C883" s="349"/>
      <c r="D883" s="349"/>
      <c r="E883" s="349"/>
      <c r="F883" s="349"/>
      <c r="G883" s="349"/>
      <c r="H883" s="350"/>
      <c r="I883" s="207"/>
      <c r="J883" s="314"/>
      <c r="K883" s="314"/>
    </row>
    <row r="884" spans="1:11" ht="35.25" customHeight="1">
      <c r="A884" s="141">
        <f>A883+1</f>
        <v>68</v>
      </c>
      <c r="B884" s="345" t="s">
        <v>269</v>
      </c>
      <c r="C884" s="349"/>
      <c r="D884" s="349"/>
      <c r="E884" s="349"/>
      <c r="F884" s="349"/>
      <c r="G884" s="349"/>
      <c r="H884" s="350"/>
      <c r="I884" s="207"/>
      <c r="J884" s="314"/>
      <c r="K884" s="314"/>
    </row>
    <row r="885" spans="1:11" ht="82.5" customHeight="1">
      <c r="A885" s="141">
        <f>A884+1</f>
        <v>69</v>
      </c>
      <c r="B885" s="345" t="s">
        <v>52</v>
      </c>
      <c r="C885" s="349"/>
      <c r="D885" s="349"/>
      <c r="E885" s="349"/>
      <c r="F885" s="349"/>
      <c r="G885" s="349"/>
      <c r="H885" s="350"/>
      <c r="I885" s="207"/>
      <c r="J885" s="314"/>
      <c r="K885" s="314"/>
    </row>
    <row r="886" spans="1:11" s="74" customFormat="1" ht="4.5" customHeight="1" thickBot="1">
      <c r="A886" s="144"/>
      <c r="B886" s="191"/>
      <c r="C886" s="233"/>
      <c r="D886" s="233"/>
      <c r="E886" s="233"/>
      <c r="F886" s="233"/>
      <c r="G886" s="233"/>
      <c r="H886" s="234"/>
      <c r="J886" s="314"/>
      <c r="K886" s="314"/>
    </row>
    <row r="887" spans="1:11" ht="15.75" thickBot="1">
      <c r="A887" s="186"/>
      <c r="B887" s="190"/>
      <c r="C887" s="128"/>
      <c r="D887" s="128"/>
      <c r="E887" s="128"/>
      <c r="F887" s="128"/>
      <c r="G887" s="128"/>
      <c r="H887" s="231"/>
      <c r="I887" s="44"/>
      <c r="J887" s="314"/>
      <c r="K887" s="314"/>
    </row>
    <row r="888" spans="1:11" s="39" customFormat="1" ht="15">
      <c r="A888" s="186"/>
      <c r="B888" s="213" t="s">
        <v>211</v>
      </c>
      <c r="C888" s="347">
        <f>SUM(C877)</f>
        <v>1826276</v>
      </c>
      <c r="D888" s="347">
        <f>SUM(D877)</f>
        <v>2456780</v>
      </c>
      <c r="E888" s="347">
        <f>SUM(E877)</f>
        <v>868360</v>
      </c>
      <c r="F888" s="347">
        <f>SUM(F877)</f>
        <v>698440</v>
      </c>
      <c r="G888" s="99"/>
      <c r="H888" s="343">
        <f>SUM(H877)</f>
        <v>826470</v>
      </c>
      <c r="J888" s="314"/>
      <c r="K888" s="314"/>
    </row>
    <row r="889" spans="1:11" s="202" customFormat="1" ht="15.75" thickBot="1">
      <c r="A889" s="186"/>
      <c r="B889" s="214" t="s">
        <v>212</v>
      </c>
      <c r="C889" s="348"/>
      <c r="D889" s="348"/>
      <c r="E889" s="348"/>
      <c r="F889" s="348"/>
      <c r="G889" s="118"/>
      <c r="H889" s="344"/>
      <c r="J889" s="314"/>
      <c r="K889" s="314"/>
    </row>
    <row r="890" spans="1:11" s="74" customFormat="1" ht="15">
      <c r="A890" s="186"/>
      <c r="B890" s="197"/>
      <c r="C890" s="128"/>
      <c r="D890" s="128"/>
      <c r="E890" s="128"/>
      <c r="F890" s="128"/>
      <c r="G890" s="128"/>
      <c r="H890" s="231"/>
      <c r="J890" s="314"/>
      <c r="K890" s="314"/>
    </row>
    <row r="891" spans="1:11" s="74" customFormat="1" ht="18">
      <c r="A891" s="253" t="s">
        <v>124</v>
      </c>
      <c r="B891" s="183"/>
      <c r="C891" s="128"/>
      <c r="D891" s="128"/>
      <c r="E891" s="128"/>
      <c r="F891" s="128"/>
      <c r="G891" s="128"/>
      <c r="H891" s="231"/>
      <c r="J891" s="314"/>
      <c r="K891" s="314"/>
    </row>
    <row r="892" spans="1:11" s="74" customFormat="1" ht="15.75" thickBot="1">
      <c r="A892" s="175"/>
      <c r="B892" s="134"/>
      <c r="C892" s="99"/>
      <c r="D892" s="99"/>
      <c r="E892" s="99"/>
      <c r="F892" s="99"/>
      <c r="G892" s="99"/>
      <c r="H892" s="135"/>
      <c r="J892" s="314"/>
      <c r="K892" s="314"/>
    </row>
    <row r="893" spans="1:11" ht="15">
      <c r="A893" s="148" t="s">
        <v>130</v>
      </c>
      <c r="B893" s="149"/>
      <c r="C893" s="69" t="s">
        <v>90</v>
      </c>
      <c r="D893" s="69" t="s">
        <v>90</v>
      </c>
      <c r="E893" s="70" t="s">
        <v>88</v>
      </c>
      <c r="F893" s="71" t="s">
        <v>89</v>
      </c>
      <c r="G893" s="72"/>
      <c r="H893" s="73" t="s">
        <v>250</v>
      </c>
      <c r="I893" s="44"/>
      <c r="J893" s="314"/>
      <c r="K893" s="314"/>
    </row>
    <row r="894" spans="1:11" ht="15.75" thickBot="1">
      <c r="A894" s="151"/>
      <c r="B894" s="76"/>
      <c r="C894" s="77" t="s">
        <v>131</v>
      </c>
      <c r="D894" s="77" t="s">
        <v>87</v>
      </c>
      <c r="E894" s="78" t="s">
        <v>243</v>
      </c>
      <c r="F894" s="79" t="s">
        <v>243</v>
      </c>
      <c r="G894" s="72"/>
      <c r="H894" s="80" t="s">
        <v>244</v>
      </c>
      <c r="I894" s="44"/>
      <c r="J894" s="314"/>
      <c r="K894" s="314"/>
    </row>
    <row r="895" spans="1:11" ht="15">
      <c r="A895" s="161"/>
      <c r="B895" s="149"/>
      <c r="C895" s="69" t="s">
        <v>93</v>
      </c>
      <c r="D895" s="69" t="s">
        <v>93</v>
      </c>
      <c r="E895" s="69" t="s">
        <v>93</v>
      </c>
      <c r="F895" s="150" t="s">
        <v>93</v>
      </c>
      <c r="G895" s="118"/>
      <c r="H895" s="73" t="s">
        <v>93</v>
      </c>
      <c r="I895" s="44"/>
      <c r="J895" s="314"/>
      <c r="K895" s="314"/>
    </row>
    <row r="896" spans="1:11" ht="15">
      <c r="A896" s="161"/>
      <c r="B896" s="152" t="s">
        <v>213</v>
      </c>
      <c r="C896" s="95"/>
      <c r="D896" s="95"/>
      <c r="E896" s="95"/>
      <c r="F896" s="127"/>
      <c r="G896" s="128"/>
      <c r="H896" s="113"/>
      <c r="I896" s="44"/>
      <c r="J896" s="314"/>
      <c r="K896" s="314"/>
    </row>
    <row r="897" spans="1:11" ht="15">
      <c r="A897" s="162">
        <v>70</v>
      </c>
      <c r="B897" s="97" t="s">
        <v>149</v>
      </c>
      <c r="C897" s="95">
        <v>837807</v>
      </c>
      <c r="D897" s="89">
        <v>832976</v>
      </c>
      <c r="E897" s="89">
        <v>891910</v>
      </c>
      <c r="F897" s="110">
        <v>866560</v>
      </c>
      <c r="G897" s="105"/>
      <c r="H897" s="92">
        <v>895710</v>
      </c>
      <c r="I897" s="44"/>
      <c r="J897" s="314" t="str">
        <f aca="true" t="shared" si="43" ref="J897:J903">IF(OR(F897-E897&gt;5000,F897-E897&lt;-5000),"Explain","OK")</f>
        <v>Explain</v>
      </c>
      <c r="K897" s="314" t="str">
        <f aca="true" t="shared" si="44" ref="K897:K903">IF(OR(H897-F897&gt;5000,H897-F897&lt;-5000),"Explain","OK")</f>
        <v>Explain</v>
      </c>
    </row>
    <row r="898" spans="1:11" ht="15" hidden="1">
      <c r="A898" s="162"/>
      <c r="B898" s="97" t="s">
        <v>150</v>
      </c>
      <c r="C898" s="95">
        <v>0</v>
      </c>
      <c r="D898" s="89">
        <v>145</v>
      </c>
      <c r="E898" s="89">
        <v>0</v>
      </c>
      <c r="F898" s="110">
        <v>0</v>
      </c>
      <c r="G898" s="125"/>
      <c r="H898" s="92">
        <v>0</v>
      </c>
      <c r="I898" s="44"/>
      <c r="J898" s="314" t="str">
        <f t="shared" si="43"/>
        <v>OK</v>
      </c>
      <c r="K898" s="314" t="str">
        <f t="shared" si="44"/>
        <v>OK</v>
      </c>
    </row>
    <row r="899" spans="1:11" ht="15">
      <c r="A899" s="161"/>
      <c r="B899" s="97" t="s">
        <v>151</v>
      </c>
      <c r="C899" s="95">
        <v>9347</v>
      </c>
      <c r="D899" s="89">
        <v>10718</v>
      </c>
      <c r="E899" s="89">
        <v>11750</v>
      </c>
      <c r="F899" s="110">
        <v>11750</v>
      </c>
      <c r="G899" s="105"/>
      <c r="H899" s="92">
        <v>11750</v>
      </c>
      <c r="I899" s="44"/>
      <c r="J899" s="314" t="str">
        <f t="shared" si="43"/>
        <v>OK</v>
      </c>
      <c r="K899" s="314" t="str">
        <f t="shared" si="44"/>
        <v>OK</v>
      </c>
    </row>
    <row r="900" spans="1:11" ht="15">
      <c r="A900" s="162">
        <v>71</v>
      </c>
      <c r="B900" s="97" t="s">
        <v>132</v>
      </c>
      <c r="C900" s="95">
        <v>165185</v>
      </c>
      <c r="D900" s="89">
        <v>239130</v>
      </c>
      <c r="E900" s="89">
        <v>182060</v>
      </c>
      <c r="F900" s="110">
        <v>247080</v>
      </c>
      <c r="G900" s="105"/>
      <c r="H900" s="92">
        <v>179100</v>
      </c>
      <c r="I900" s="44"/>
      <c r="J900" s="314" t="str">
        <f t="shared" si="43"/>
        <v>Explain</v>
      </c>
      <c r="K900" s="314" t="str">
        <f t="shared" si="44"/>
        <v>Explain</v>
      </c>
    </row>
    <row r="901" spans="1:11" ht="15">
      <c r="A901" s="162">
        <v>72</v>
      </c>
      <c r="B901" s="97" t="s">
        <v>136</v>
      </c>
      <c r="C901" s="89">
        <v>3904015</v>
      </c>
      <c r="D901" s="89">
        <v>4143787</v>
      </c>
      <c r="E901" s="89">
        <v>6101000</v>
      </c>
      <c r="F901" s="110">
        <v>6437900</v>
      </c>
      <c r="G901" s="125"/>
      <c r="H901" s="92">
        <v>52000</v>
      </c>
      <c r="I901" s="44"/>
      <c r="J901" s="314" t="str">
        <f t="shared" si="43"/>
        <v>Explain</v>
      </c>
      <c r="K901" s="314" t="str">
        <f t="shared" si="44"/>
        <v>Explain</v>
      </c>
    </row>
    <row r="902" spans="1:11" ht="15">
      <c r="A902" s="162">
        <v>73</v>
      </c>
      <c r="B902" s="97" t="s">
        <v>134</v>
      </c>
      <c r="C902" s="89">
        <v>617266</v>
      </c>
      <c r="D902" s="89">
        <v>573753</v>
      </c>
      <c r="E902" s="89">
        <v>648900</v>
      </c>
      <c r="F902" s="110">
        <v>572900</v>
      </c>
      <c r="G902" s="125"/>
      <c r="H902" s="92">
        <v>623200</v>
      </c>
      <c r="I902" s="44"/>
      <c r="J902" s="314" t="str">
        <f t="shared" si="43"/>
        <v>Explain</v>
      </c>
      <c r="K902" s="314" t="str">
        <f t="shared" si="44"/>
        <v>Explain</v>
      </c>
    </row>
    <row r="903" spans="1:11" ht="15">
      <c r="A903" s="162"/>
      <c r="B903" s="97" t="s">
        <v>135</v>
      </c>
      <c r="C903" s="89">
        <v>119900</v>
      </c>
      <c r="D903" s="89">
        <f>SUMIF('[3]Detailed Services'!$P:$P,"J001___7",'[3]Detailed Services'!Q:Q)</f>
        <v>0</v>
      </c>
      <c r="E903" s="89">
        <v>0</v>
      </c>
      <c r="F903" s="110">
        <v>0</v>
      </c>
      <c r="G903" s="125"/>
      <c r="H903" s="92">
        <v>0</v>
      </c>
      <c r="I903" s="44"/>
      <c r="J903" s="314" t="str">
        <f t="shared" si="43"/>
        <v>OK</v>
      </c>
      <c r="K903" s="314" t="str">
        <f t="shared" si="44"/>
        <v>OK</v>
      </c>
    </row>
    <row r="904" spans="1:11" ht="15" customHeight="1">
      <c r="A904" s="161"/>
      <c r="B904" s="102" t="s">
        <v>157</v>
      </c>
      <c r="C904" s="112">
        <f>SUM(C897:C903)</f>
        <v>5653520</v>
      </c>
      <c r="D904" s="112">
        <f>SUM(D897:D903)</f>
        <v>5800509</v>
      </c>
      <c r="E904" s="112">
        <f>SUM(E897:E903)</f>
        <v>7835620</v>
      </c>
      <c r="F904" s="123">
        <f>SUM(F897:F903)</f>
        <v>8136190</v>
      </c>
      <c r="G904" s="105"/>
      <c r="H904" s="124">
        <f>SUM(H897:H903)</f>
        <v>1761760</v>
      </c>
      <c r="I904" s="44"/>
      <c r="J904" s="314"/>
      <c r="K904" s="314"/>
    </row>
    <row r="905" spans="1:11" ht="6" customHeight="1">
      <c r="A905" s="161"/>
      <c r="B905" s="97"/>
      <c r="C905" s="89"/>
      <c r="D905" s="89"/>
      <c r="E905" s="89"/>
      <c r="F905" s="110"/>
      <c r="G905" s="125"/>
      <c r="H905" s="92"/>
      <c r="I905" s="44"/>
      <c r="J905" s="314"/>
      <c r="K905" s="314"/>
    </row>
    <row r="906" spans="1:11" ht="15">
      <c r="A906" s="162">
        <v>74</v>
      </c>
      <c r="B906" s="97" t="s">
        <v>153</v>
      </c>
      <c r="C906" s="89">
        <v>0</v>
      </c>
      <c r="D906" s="89">
        <f>SUMIF('[3]Detailed Services'!$P:$P,"J001a___8",'[3]Detailed Services'!Q:Q)</f>
        <v>0</v>
      </c>
      <c r="E906" s="89">
        <v>419500</v>
      </c>
      <c r="F906" s="110">
        <v>419500</v>
      </c>
      <c r="G906" s="125"/>
      <c r="H906" s="92">
        <v>474500</v>
      </c>
      <c r="I906" s="44"/>
      <c r="J906" s="314" t="str">
        <f>IF(OR(F906-E906&gt;5000,F906-E906&lt;-5000),"Explain","OK")</f>
        <v>OK</v>
      </c>
      <c r="K906" s="314" t="str">
        <f>IF(OR(H906-F906&gt;5000,H906-F906&lt;-5000),"Explain","OK")</f>
        <v>Explain</v>
      </c>
    </row>
    <row r="907" spans="1:11" ht="15">
      <c r="A907" s="162">
        <v>75</v>
      </c>
      <c r="B907" s="97" t="s">
        <v>175</v>
      </c>
      <c r="C907" s="89">
        <v>4466705</v>
      </c>
      <c r="D907" s="89">
        <v>4834509</v>
      </c>
      <c r="E907" s="89">
        <v>6478610</v>
      </c>
      <c r="F907" s="110">
        <v>6899510</v>
      </c>
      <c r="G907" s="125"/>
      <c r="H907" s="92">
        <v>408250</v>
      </c>
      <c r="I907" s="44"/>
      <c r="J907" s="314" t="str">
        <f>IF(OR(F907-E907&gt;5000,F907-E907&lt;-5000),"Explain","OK")</f>
        <v>Explain</v>
      </c>
      <c r="K907" s="314" t="str">
        <f>IF(OR(H907-F907&gt;5000,H907-F907&lt;-5000),"Explain","OK")</f>
        <v>Explain</v>
      </c>
    </row>
    <row r="908" spans="1:11" ht="15">
      <c r="A908" s="161"/>
      <c r="B908" s="102" t="s">
        <v>155</v>
      </c>
      <c r="C908" s="222">
        <f>SUM(C906:C907)</f>
        <v>4466705</v>
      </c>
      <c r="D908" s="222">
        <f>SUM(D906:D907)</f>
        <v>4834509</v>
      </c>
      <c r="E908" s="222">
        <f>SUM(E906:E907)</f>
        <v>6898110</v>
      </c>
      <c r="F908" s="123">
        <f>SUM(F906:F907)</f>
        <v>7319010</v>
      </c>
      <c r="G908" s="105"/>
      <c r="H908" s="124">
        <f>SUM(H906:H907)</f>
        <v>882750</v>
      </c>
      <c r="I908" s="44"/>
      <c r="J908" s="314"/>
      <c r="K908" s="314"/>
    </row>
    <row r="909" spans="1:11" ht="15">
      <c r="A909" s="161"/>
      <c r="B909" s="97"/>
      <c r="C909" s="89"/>
      <c r="D909" s="89"/>
      <c r="E909" s="89"/>
      <c r="F909" s="110"/>
      <c r="G909" s="125"/>
      <c r="H909" s="92"/>
      <c r="I909" s="44"/>
      <c r="J909" s="314"/>
      <c r="K909" s="314"/>
    </row>
    <row r="910" spans="1:11" ht="15">
      <c r="A910" s="162"/>
      <c r="B910" s="177" t="s">
        <v>156</v>
      </c>
      <c r="C910" s="224">
        <f>SUM(C904-C908)</f>
        <v>1186815</v>
      </c>
      <c r="D910" s="224">
        <f>SUM(D904-D908)</f>
        <v>966000</v>
      </c>
      <c r="E910" s="224">
        <f>SUM(E904-E908)</f>
        <v>937510</v>
      </c>
      <c r="F910" s="217">
        <f>SUM(F904-F908)</f>
        <v>817180</v>
      </c>
      <c r="G910" s="125"/>
      <c r="H910" s="225">
        <f>SUM(H904-H908)</f>
        <v>879010</v>
      </c>
      <c r="I910" s="44"/>
      <c r="J910" s="314"/>
      <c r="K910" s="314"/>
    </row>
    <row r="911" spans="1:11" ht="15">
      <c r="A911" s="161"/>
      <c r="B911" s="97"/>
      <c r="C911" s="89"/>
      <c r="D911" s="89"/>
      <c r="E911" s="89"/>
      <c r="F911" s="107"/>
      <c r="G911" s="105"/>
      <c r="H911" s="113"/>
      <c r="I911" s="44"/>
      <c r="J911" s="314"/>
      <c r="K911" s="314"/>
    </row>
    <row r="912" spans="1:11" ht="15">
      <c r="A912" s="161"/>
      <c r="B912" s="152" t="s">
        <v>125</v>
      </c>
      <c r="C912" s="95"/>
      <c r="D912" s="95"/>
      <c r="E912" s="95"/>
      <c r="F912" s="107"/>
      <c r="G912" s="105"/>
      <c r="H912" s="113"/>
      <c r="I912" s="44"/>
      <c r="J912" s="314"/>
      <c r="K912" s="314"/>
    </row>
    <row r="913" spans="1:11" ht="15">
      <c r="A913" s="162"/>
      <c r="B913" s="97" t="s">
        <v>149</v>
      </c>
      <c r="C913" s="95">
        <v>19451</v>
      </c>
      <c r="D913" s="89">
        <v>117563</v>
      </c>
      <c r="E913" s="89">
        <v>35000</v>
      </c>
      <c r="F913" s="110">
        <v>35000</v>
      </c>
      <c r="G913" s="105"/>
      <c r="H913" s="92">
        <v>35000</v>
      </c>
      <c r="I913" s="44"/>
      <c r="J913" s="314" t="str">
        <f>IF(OR(F913-E913&gt;5000,F913-E913&lt;-5000),"Explain","OK")</f>
        <v>OK</v>
      </c>
      <c r="K913" s="314" t="str">
        <f>IF(OR(H913-F913&gt;5000,H913-F913&lt;-5000),"Explain","OK")</f>
        <v>OK</v>
      </c>
    </row>
    <row r="914" spans="1:11" ht="15">
      <c r="A914" s="162"/>
      <c r="B914" s="97" t="s">
        <v>151</v>
      </c>
      <c r="C914" s="95">
        <v>801</v>
      </c>
      <c r="D914" s="89">
        <f>876+6424</f>
        <v>7300</v>
      </c>
      <c r="E914" s="89">
        <v>900</v>
      </c>
      <c r="F914" s="110">
        <v>900</v>
      </c>
      <c r="G914" s="125"/>
      <c r="H914" s="92">
        <v>900</v>
      </c>
      <c r="I914" s="44"/>
      <c r="J914" s="314" t="str">
        <f>IF(OR(F914-E914&gt;5000,F914-E914&lt;-5000),"Explain","OK")</f>
        <v>OK</v>
      </c>
      <c r="K914" s="314" t="str">
        <f>IF(OR(H914-F914&gt;5000,H914-F914&lt;-5000),"Explain","OK")</f>
        <v>OK</v>
      </c>
    </row>
    <row r="915" spans="1:11" ht="15">
      <c r="A915" s="162"/>
      <c r="B915" s="97" t="s">
        <v>132</v>
      </c>
      <c r="C915" s="95">
        <v>37767</v>
      </c>
      <c r="D915" s="89">
        <v>63647</v>
      </c>
      <c r="E915" s="89">
        <v>33000</v>
      </c>
      <c r="F915" s="110">
        <v>33000</v>
      </c>
      <c r="G915" s="105"/>
      <c r="H915" s="92">
        <v>33000</v>
      </c>
      <c r="I915" s="44"/>
      <c r="J915" s="314" t="str">
        <f>IF(OR(F915-E915&gt;5000,F915-E915&lt;-5000),"Explain","OK")</f>
        <v>OK</v>
      </c>
      <c r="K915" s="314" t="str">
        <f>IF(OR(H915-F915&gt;5000,H915-F915&lt;-5000),"Explain","OK")</f>
        <v>OK</v>
      </c>
    </row>
    <row r="916" spans="1:11" ht="15">
      <c r="A916" s="162">
        <v>73</v>
      </c>
      <c r="B916" s="97" t="s">
        <v>134</v>
      </c>
      <c r="C916" s="95">
        <v>99755</v>
      </c>
      <c r="D916" s="89">
        <v>94188</v>
      </c>
      <c r="E916" s="89">
        <v>101900</v>
      </c>
      <c r="F916" s="110">
        <v>91200</v>
      </c>
      <c r="G916" s="105"/>
      <c r="H916" s="92">
        <v>98500</v>
      </c>
      <c r="I916" s="44"/>
      <c r="J916" s="314" t="str">
        <f>IF(OR(F916-E916&gt;5000,F916-E916&lt;-5000),"Explain","OK")</f>
        <v>Explain</v>
      </c>
      <c r="K916" s="314" t="str">
        <f>IF(OR(H916-F916&gt;5000,H916-F916&lt;-5000),"Explain","OK")</f>
        <v>Explain</v>
      </c>
    </row>
    <row r="917" spans="1:11" ht="15" hidden="1">
      <c r="A917" s="162"/>
      <c r="B917" s="97" t="s">
        <v>135</v>
      </c>
      <c r="C917" s="95">
        <v>0</v>
      </c>
      <c r="D917" s="89">
        <v>7333</v>
      </c>
      <c r="E917" s="89">
        <f>SUMIF('[3]Detailed Services'!$P:$P,"G004___7",'[3]Detailed Services'!T:T)</f>
        <v>0</v>
      </c>
      <c r="F917" s="110">
        <f>SUMIF('[3]Detailed Services'!$P:$P,"G004___7",'[3]Detailed Services'!U:U)</f>
        <v>0</v>
      </c>
      <c r="G917" s="105"/>
      <c r="H917" s="92">
        <f>SUMIF('[3]Detailed Services'!$P:$P,"G004___7",'[3]Detailed Services'!W:W)</f>
        <v>0</v>
      </c>
      <c r="I917" s="44"/>
      <c r="J917" s="314" t="str">
        <f>IF(OR(F917-E917&gt;4999,F917-E917&lt;-4999),"Explain","OK")</f>
        <v>OK</v>
      </c>
      <c r="K917" s="314" t="str">
        <f>IF(OR(H917-F917&gt;4999,H917-F917&lt;-4999),"Explain","OK")</f>
        <v>OK</v>
      </c>
    </row>
    <row r="918" spans="1:11" ht="15">
      <c r="A918" s="161"/>
      <c r="B918" s="102" t="s">
        <v>157</v>
      </c>
      <c r="C918" s="112">
        <f>SUM(C913:C917)</f>
        <v>157774</v>
      </c>
      <c r="D918" s="112">
        <f>SUM(D912:D917)</f>
        <v>290031</v>
      </c>
      <c r="E918" s="112">
        <f>SUM(E912:E917)</f>
        <v>170800</v>
      </c>
      <c r="F918" s="123">
        <f>SUM(F912:F917)</f>
        <v>160100</v>
      </c>
      <c r="G918" s="105"/>
      <c r="H918" s="124">
        <f>SUM(H912:H917)</f>
        <v>167400</v>
      </c>
      <c r="I918" s="44"/>
      <c r="J918" s="314"/>
      <c r="K918" s="314"/>
    </row>
    <row r="919" spans="1:11" ht="3" customHeight="1">
      <c r="A919" s="161"/>
      <c r="B919" s="97"/>
      <c r="C919" s="89"/>
      <c r="D919" s="89"/>
      <c r="E919" s="89"/>
      <c r="F919" s="110"/>
      <c r="G919" s="125"/>
      <c r="H919" s="92"/>
      <c r="I919" s="44"/>
      <c r="J919" s="314"/>
      <c r="K919" s="314"/>
    </row>
    <row r="920" spans="1:11" ht="15">
      <c r="A920" s="162"/>
      <c r="B920" s="97" t="s">
        <v>153</v>
      </c>
      <c r="C920" s="89">
        <v>10688</v>
      </c>
      <c r="D920" s="89">
        <v>10891</v>
      </c>
      <c r="E920" s="89">
        <v>4000</v>
      </c>
      <c r="F920" s="110">
        <v>8000</v>
      </c>
      <c r="G920" s="125"/>
      <c r="H920" s="92">
        <v>4000</v>
      </c>
      <c r="I920" s="44"/>
      <c r="J920" s="314" t="str">
        <f>IF(OR(F920-E920&gt;5000,F920-E920&lt;-5000),"Explain","OK")</f>
        <v>OK</v>
      </c>
      <c r="K920" s="314" t="str">
        <f>IF(OR(H920-F920&gt;5000,H920-F920&lt;-5000),"Explain","OK")</f>
        <v>OK</v>
      </c>
    </row>
    <row r="921" spans="1:11" ht="15">
      <c r="A921" s="162"/>
      <c r="B921" s="102" t="s">
        <v>155</v>
      </c>
      <c r="C921" s="222">
        <f>SUM(C920:C920)</f>
        <v>10688</v>
      </c>
      <c r="D921" s="222">
        <f>SUM(D920:D920)</f>
        <v>10891</v>
      </c>
      <c r="E921" s="222">
        <f>SUM(E920:E920)</f>
        <v>4000</v>
      </c>
      <c r="F921" s="123">
        <f>SUM(F920:F920)</f>
        <v>8000</v>
      </c>
      <c r="G921" s="105"/>
      <c r="H921" s="124">
        <f>SUM(H920:H920)</f>
        <v>4000</v>
      </c>
      <c r="I921" s="44"/>
      <c r="J921" s="314"/>
      <c r="K921" s="314"/>
    </row>
    <row r="922" spans="1:11" ht="15">
      <c r="A922" s="161"/>
      <c r="B922" s="97"/>
      <c r="C922" s="89"/>
      <c r="D922" s="89"/>
      <c r="E922" s="89"/>
      <c r="F922" s="127"/>
      <c r="G922" s="128"/>
      <c r="H922" s="92"/>
      <c r="I922" s="44"/>
      <c r="J922" s="314"/>
      <c r="K922" s="314"/>
    </row>
    <row r="923" spans="1:11" ht="15">
      <c r="A923" s="162"/>
      <c r="B923" s="177" t="s">
        <v>156</v>
      </c>
      <c r="C923" s="103">
        <f>SUM(C918-C921)</f>
        <v>147086</v>
      </c>
      <c r="D923" s="103">
        <f>SUM(D918-D921)</f>
        <v>279140</v>
      </c>
      <c r="E923" s="103">
        <f>SUM(E918-E921)</f>
        <v>166800</v>
      </c>
      <c r="F923" s="114">
        <f>SUM(F918-F921)</f>
        <v>152100</v>
      </c>
      <c r="G923" s="99"/>
      <c r="H923" s="115">
        <f>SUM(H918-H921)</f>
        <v>163400</v>
      </c>
      <c r="I923" s="44"/>
      <c r="J923" s="314"/>
      <c r="K923" s="314"/>
    </row>
    <row r="924" spans="1:11" ht="3.75" customHeight="1" thickBot="1">
      <c r="A924" s="151"/>
      <c r="B924" s="167"/>
      <c r="C924" s="228"/>
      <c r="D924" s="228"/>
      <c r="E924" s="228"/>
      <c r="F924" s="181"/>
      <c r="G924" s="192"/>
      <c r="H924" s="182"/>
      <c r="I924" s="44"/>
      <c r="J924" s="314"/>
      <c r="K924" s="314"/>
    </row>
    <row r="925" spans="1:11" ht="15.75" thickBot="1">
      <c r="A925" s="175"/>
      <c r="B925" s="190"/>
      <c r="C925" s="128"/>
      <c r="D925" s="128"/>
      <c r="E925" s="128"/>
      <c r="F925" s="99"/>
      <c r="G925" s="99"/>
      <c r="H925" s="135"/>
      <c r="I925" s="44"/>
      <c r="J925" s="314"/>
      <c r="K925" s="314"/>
    </row>
    <row r="926" spans="1:11" ht="15">
      <c r="A926" s="136" t="s">
        <v>158</v>
      </c>
      <c r="B926" s="184"/>
      <c r="C926" s="171"/>
      <c r="D926" s="171"/>
      <c r="E926" s="171"/>
      <c r="F926" s="138"/>
      <c r="G926" s="138"/>
      <c r="H926" s="140"/>
      <c r="I926" s="44"/>
      <c r="J926" s="314"/>
      <c r="K926" s="314"/>
    </row>
    <row r="927" spans="1:11" ht="18.75" customHeight="1">
      <c r="A927" s="141">
        <f>A897</f>
        <v>70</v>
      </c>
      <c r="B927" s="345" t="s">
        <v>33</v>
      </c>
      <c r="C927" s="345"/>
      <c r="D927" s="345"/>
      <c r="E927" s="345"/>
      <c r="F927" s="345"/>
      <c r="G927" s="345"/>
      <c r="H927" s="346"/>
      <c r="I927" s="44"/>
      <c r="J927" s="314"/>
      <c r="K927" s="314"/>
    </row>
    <row r="928" spans="1:11" ht="36.75" customHeight="1">
      <c r="A928" s="141">
        <f>A927+1</f>
        <v>71</v>
      </c>
      <c r="B928" s="345" t="s">
        <v>34</v>
      </c>
      <c r="C928" s="345"/>
      <c r="D928" s="345"/>
      <c r="E928" s="345"/>
      <c r="F928" s="345"/>
      <c r="G928" s="345"/>
      <c r="H928" s="346"/>
      <c r="I928" s="44"/>
      <c r="J928" s="314"/>
      <c r="K928" s="314"/>
    </row>
    <row r="929" spans="1:11" ht="52.5" customHeight="1">
      <c r="A929" s="141">
        <f>A928+1</f>
        <v>72</v>
      </c>
      <c r="B929" s="345" t="s">
        <v>35</v>
      </c>
      <c r="C929" s="345"/>
      <c r="D929" s="345"/>
      <c r="E929" s="345"/>
      <c r="F929" s="345"/>
      <c r="G929" s="345"/>
      <c r="H929" s="346"/>
      <c r="I929" s="44"/>
      <c r="J929" s="314"/>
      <c r="K929" s="314"/>
    </row>
    <row r="930" spans="1:11" ht="39.75" customHeight="1">
      <c r="A930" s="141">
        <f>A929+1</f>
        <v>73</v>
      </c>
      <c r="B930" s="345" t="s">
        <v>269</v>
      </c>
      <c r="C930" s="349"/>
      <c r="D930" s="349"/>
      <c r="E930" s="349"/>
      <c r="F930" s="349"/>
      <c r="G930" s="349"/>
      <c r="H930" s="350"/>
      <c r="I930" s="44"/>
      <c r="J930" s="314"/>
      <c r="K930" s="314"/>
    </row>
    <row r="931" spans="1:11" ht="39" customHeight="1">
      <c r="A931" s="141">
        <f>A930+1</f>
        <v>74</v>
      </c>
      <c r="B931" s="345" t="s">
        <v>36</v>
      </c>
      <c r="C931" s="349"/>
      <c r="D931" s="349"/>
      <c r="E931" s="349"/>
      <c r="F931" s="349"/>
      <c r="G931" s="349"/>
      <c r="H931" s="350"/>
      <c r="I931" s="44"/>
      <c r="J931" s="314"/>
      <c r="K931" s="314"/>
    </row>
    <row r="932" spans="1:11" ht="68.25" customHeight="1">
      <c r="A932" s="141">
        <f>A931+1</f>
        <v>75</v>
      </c>
      <c r="B932" s="345" t="s">
        <v>37</v>
      </c>
      <c r="C932" s="345"/>
      <c r="D932" s="345"/>
      <c r="E932" s="345"/>
      <c r="F932" s="345"/>
      <c r="G932" s="345"/>
      <c r="H932" s="346"/>
      <c r="I932" s="44"/>
      <c r="J932" s="314"/>
      <c r="K932" s="314"/>
    </row>
    <row r="933" spans="1:11" ht="4.5" customHeight="1" thickBot="1">
      <c r="A933" s="144">
        <f>A907</f>
        <v>75</v>
      </c>
      <c r="B933" s="200"/>
      <c r="C933" s="233"/>
      <c r="D933" s="233"/>
      <c r="E933" s="233"/>
      <c r="F933" s="192"/>
      <c r="G933" s="192"/>
      <c r="H933" s="193"/>
      <c r="I933" s="44"/>
      <c r="J933" s="314"/>
      <c r="K933" s="314"/>
    </row>
    <row r="934" spans="1:11" ht="15">
      <c r="A934" s="230"/>
      <c r="B934" s="169"/>
      <c r="C934" s="128"/>
      <c r="D934" s="128"/>
      <c r="E934" s="128"/>
      <c r="F934" s="99"/>
      <c r="G934" s="99"/>
      <c r="H934" s="135"/>
      <c r="I934" s="44"/>
      <c r="J934" s="314"/>
      <c r="K934" s="314"/>
    </row>
    <row r="935" spans="1:11" ht="18">
      <c r="A935" s="253" t="s">
        <v>124</v>
      </c>
      <c r="B935" s="190"/>
      <c r="C935" s="128"/>
      <c r="D935" s="128"/>
      <c r="E935" s="128"/>
      <c r="F935" s="99"/>
      <c r="G935" s="99"/>
      <c r="H935" s="135"/>
      <c r="I935" s="44"/>
      <c r="J935" s="314"/>
      <c r="K935" s="314"/>
    </row>
    <row r="936" spans="1:11" ht="15.75" thickBot="1">
      <c r="A936" s="175"/>
      <c r="B936" s="190"/>
      <c r="C936" s="128"/>
      <c r="D936" s="128"/>
      <c r="E936" s="128"/>
      <c r="F936" s="99"/>
      <c r="G936" s="99"/>
      <c r="H936" s="135"/>
      <c r="I936" s="44"/>
      <c r="J936" s="314"/>
      <c r="K936" s="314"/>
    </row>
    <row r="937" spans="1:11" ht="15">
      <c r="A937" s="148" t="s">
        <v>130</v>
      </c>
      <c r="B937" s="149"/>
      <c r="C937" s="69" t="s">
        <v>90</v>
      </c>
      <c r="D937" s="69" t="s">
        <v>90</v>
      </c>
      <c r="E937" s="70" t="s">
        <v>88</v>
      </c>
      <c r="F937" s="71" t="s">
        <v>89</v>
      </c>
      <c r="G937" s="72"/>
      <c r="H937" s="73" t="s">
        <v>250</v>
      </c>
      <c r="I937" s="44"/>
      <c r="J937" s="314"/>
      <c r="K937" s="314"/>
    </row>
    <row r="938" spans="1:11" ht="15.75" thickBot="1">
      <c r="A938" s="151"/>
      <c r="B938" s="76"/>
      <c r="C938" s="77" t="s">
        <v>131</v>
      </c>
      <c r="D938" s="77" t="s">
        <v>87</v>
      </c>
      <c r="E938" s="78" t="s">
        <v>243</v>
      </c>
      <c r="F938" s="79" t="s">
        <v>243</v>
      </c>
      <c r="G938" s="72"/>
      <c r="H938" s="80" t="s">
        <v>244</v>
      </c>
      <c r="I938" s="44"/>
      <c r="J938" s="314"/>
      <c r="K938" s="314"/>
    </row>
    <row r="939" spans="1:11" ht="15">
      <c r="A939" s="161"/>
      <c r="B939" s="149"/>
      <c r="C939" s="69" t="s">
        <v>93</v>
      </c>
      <c r="D939" s="69" t="s">
        <v>93</v>
      </c>
      <c r="E939" s="69" t="s">
        <v>93</v>
      </c>
      <c r="F939" s="150" t="s">
        <v>93</v>
      </c>
      <c r="G939" s="118"/>
      <c r="H939" s="73" t="s">
        <v>93</v>
      </c>
      <c r="I939" s="44"/>
      <c r="J939" s="314"/>
      <c r="K939" s="314"/>
    </row>
    <row r="940" spans="1:11" ht="15">
      <c r="A940" s="161"/>
      <c r="B940" s="152" t="s">
        <v>126</v>
      </c>
      <c r="C940" s="95"/>
      <c r="D940" s="95"/>
      <c r="E940" s="95"/>
      <c r="F940" s="98"/>
      <c r="G940" s="99"/>
      <c r="H940" s="113"/>
      <c r="I940" s="44"/>
      <c r="J940" s="314"/>
      <c r="K940" s="314"/>
    </row>
    <row r="941" spans="1:11" ht="15">
      <c r="A941" s="162"/>
      <c r="B941" s="97" t="s">
        <v>149</v>
      </c>
      <c r="C941" s="95">
        <v>101189</v>
      </c>
      <c r="D941" s="89">
        <v>88678</v>
      </c>
      <c r="E941" s="89">
        <v>59810</v>
      </c>
      <c r="F941" s="110">
        <v>57330</v>
      </c>
      <c r="G941" s="105"/>
      <c r="H941" s="92">
        <v>58580</v>
      </c>
      <c r="I941" s="207"/>
      <c r="J941" s="314" t="str">
        <f>IF(OR(F941-E941&gt;5000,F941-E941&lt;-5000),"Explain","OK")</f>
        <v>OK</v>
      </c>
      <c r="K941" s="314" t="str">
        <f>IF(OR(H941-F941&gt;5000,H941-F941&lt;-5000),"Explain","OK")</f>
        <v>OK</v>
      </c>
    </row>
    <row r="942" spans="1:11" ht="15">
      <c r="A942" s="161"/>
      <c r="B942" s="97" t="s">
        <v>150</v>
      </c>
      <c r="C942" s="95">
        <v>3878</v>
      </c>
      <c r="D942" s="89">
        <v>3655</v>
      </c>
      <c r="E942" s="89">
        <v>6800</v>
      </c>
      <c r="F942" s="110">
        <v>6750</v>
      </c>
      <c r="G942" s="105"/>
      <c r="H942" s="92">
        <v>6750</v>
      </c>
      <c r="I942" s="44"/>
      <c r="J942" s="314" t="str">
        <f>IF(OR(F942-E942&gt;5000,F942-E942&lt;-5000),"Explain","OK")</f>
        <v>OK</v>
      </c>
      <c r="K942" s="314" t="str">
        <f>IF(OR(H942-F942&gt;5000,H942-F942&lt;-5000),"Explain","OK")</f>
        <v>OK</v>
      </c>
    </row>
    <row r="943" spans="1:11" ht="15">
      <c r="A943" s="161"/>
      <c r="B943" s="97" t="s">
        <v>151</v>
      </c>
      <c r="C943" s="95">
        <v>729</v>
      </c>
      <c r="D943" s="89">
        <v>606</v>
      </c>
      <c r="E943" s="89">
        <v>900</v>
      </c>
      <c r="F943" s="110">
        <v>900</v>
      </c>
      <c r="G943" s="105"/>
      <c r="H943" s="92">
        <v>900</v>
      </c>
      <c r="I943" s="44"/>
      <c r="J943" s="314" t="str">
        <f>IF(OR(F943-E943&gt;5000,F943-E943&lt;-5000),"Explain","OK")</f>
        <v>OK</v>
      </c>
      <c r="K943" s="314" t="str">
        <f>IF(OR(H943-F943&gt;5000,H943-F943&lt;-5000),"Explain","OK")</f>
        <v>OK</v>
      </c>
    </row>
    <row r="944" spans="1:11" ht="15">
      <c r="A944" s="162"/>
      <c r="B944" s="97" t="s">
        <v>132</v>
      </c>
      <c r="C944" s="95">
        <v>54127</v>
      </c>
      <c r="D944" s="89">
        <v>38586</v>
      </c>
      <c r="E944" s="89">
        <v>24370</v>
      </c>
      <c r="F944" s="110">
        <v>24700</v>
      </c>
      <c r="G944" s="105"/>
      <c r="H944" s="92">
        <v>24390</v>
      </c>
      <c r="I944" s="44"/>
      <c r="J944" s="314" t="str">
        <f>IF(OR(F944-E944&gt;5000,F944-E944&lt;-5000),"Explain","OK")</f>
        <v>OK</v>
      </c>
      <c r="K944" s="314" t="str">
        <f>IF(OR(H944-F944&gt;5000,H944-F944&lt;-5000),"Explain","OK")</f>
        <v>OK</v>
      </c>
    </row>
    <row r="945" spans="1:11" ht="15">
      <c r="A945" s="162">
        <v>76</v>
      </c>
      <c r="B945" s="97" t="s">
        <v>134</v>
      </c>
      <c r="C945" s="95">
        <v>82908</v>
      </c>
      <c r="D945" s="89">
        <v>85138</v>
      </c>
      <c r="E945" s="89">
        <v>93900</v>
      </c>
      <c r="F945" s="110">
        <v>81000</v>
      </c>
      <c r="G945" s="105"/>
      <c r="H945" s="92">
        <v>87700</v>
      </c>
      <c r="I945" s="44"/>
      <c r="J945" s="314" t="str">
        <f>IF(OR(F945-E945&gt;5000,F945-E945&lt;-5000),"Explain","OK")</f>
        <v>Explain</v>
      </c>
      <c r="K945" s="314" t="str">
        <f>IF(OR(H945-F945&gt;5000,H945-F945&lt;-5000),"Explain","OK")</f>
        <v>Explain</v>
      </c>
    </row>
    <row r="946" spans="1:11" ht="15">
      <c r="A946" s="161"/>
      <c r="B946" s="102" t="s">
        <v>157</v>
      </c>
      <c r="C946" s="112">
        <f>SUM(C941:C945)</f>
        <v>242831</v>
      </c>
      <c r="D946" s="112">
        <f>SUM(D941:D945)</f>
        <v>216663</v>
      </c>
      <c r="E946" s="112">
        <f>SUM(E941:E945)</f>
        <v>185780</v>
      </c>
      <c r="F946" s="123">
        <f>SUM(F941:F945)</f>
        <v>170680</v>
      </c>
      <c r="G946" s="105"/>
      <c r="H946" s="124">
        <f>SUM(H941:H945)</f>
        <v>178320</v>
      </c>
      <c r="I946" s="44"/>
      <c r="J946" s="314"/>
      <c r="K946" s="314"/>
    </row>
    <row r="947" spans="1:11" ht="3.75" customHeight="1">
      <c r="A947" s="161"/>
      <c r="B947" s="97"/>
      <c r="C947" s="89"/>
      <c r="D947" s="89"/>
      <c r="E947" s="89"/>
      <c r="F947" s="110"/>
      <c r="G947" s="125"/>
      <c r="H947" s="92"/>
      <c r="I947" s="44"/>
      <c r="J947" s="314"/>
      <c r="K947" s="314"/>
    </row>
    <row r="948" spans="1:11" ht="15">
      <c r="A948" s="162"/>
      <c r="B948" s="97" t="s">
        <v>153</v>
      </c>
      <c r="C948" s="95">
        <v>202309</v>
      </c>
      <c r="D948" s="89">
        <v>167550</v>
      </c>
      <c r="E948" s="89">
        <v>80000</v>
      </c>
      <c r="F948" s="110">
        <v>85000</v>
      </c>
      <c r="G948" s="105"/>
      <c r="H948" s="92">
        <v>90000</v>
      </c>
      <c r="I948" s="44"/>
      <c r="J948" s="314" t="str">
        <f>IF(OR(F948-E948&gt;5000,F948-E948&lt;-5000),"Explain","OK")</f>
        <v>OK</v>
      </c>
      <c r="K948" s="314" t="str">
        <f>IF(OR(H948-F948&gt;5000,H948-F948&lt;-5000),"Explain","OK")</f>
        <v>OK</v>
      </c>
    </row>
    <row r="949" spans="1:11" ht="15" hidden="1">
      <c r="A949" s="162"/>
      <c r="B949" s="97" t="s">
        <v>175</v>
      </c>
      <c r="C949" s="95"/>
      <c r="D949" s="89"/>
      <c r="E949" s="89">
        <f>SUMIF('[3]Detailed Services'!$P:$P,"D005___8",'[3]Detailed Services'!T:T)</f>
        <v>0</v>
      </c>
      <c r="F949" s="110">
        <f>SUMIF('[3]Detailed Services'!$P:$P,"D005___8",'[3]Detailed Services'!U:U)</f>
        <v>0</v>
      </c>
      <c r="G949" s="105"/>
      <c r="H949" s="92">
        <f>SUMIF('[3]Detailed Services'!$P:$P,"D005___8",'[3]Detailed Services'!W:W)</f>
        <v>0</v>
      </c>
      <c r="I949" s="44"/>
      <c r="J949" s="314" t="str">
        <f>IF(OR(F949-E949&gt;4999,F949-E949&lt;-4999),"Explain","OK")</f>
        <v>OK</v>
      </c>
      <c r="K949" s="314" t="str">
        <f>IF(OR(H949-F949&gt;4999,H949-F949&lt;-4999),"Explain","OK")</f>
        <v>OK</v>
      </c>
    </row>
    <row r="950" spans="1:11" ht="15">
      <c r="A950" s="161"/>
      <c r="B950" s="102" t="s">
        <v>155</v>
      </c>
      <c r="C950" s="222">
        <f>SUM(C948)</f>
        <v>202309</v>
      </c>
      <c r="D950" s="222">
        <f>SUM(D948)</f>
        <v>167550</v>
      </c>
      <c r="E950" s="222">
        <f>SUM(E948:E949)</f>
        <v>80000</v>
      </c>
      <c r="F950" s="126">
        <f>SUM(F948:F949)</f>
        <v>85000</v>
      </c>
      <c r="G950" s="99"/>
      <c r="H950" s="124">
        <f>SUM(H948:H949)</f>
        <v>90000</v>
      </c>
      <c r="I950" s="44"/>
      <c r="J950" s="314"/>
      <c r="K950" s="314"/>
    </row>
    <row r="951" spans="1:11" ht="15">
      <c r="A951" s="161"/>
      <c r="B951" s="97"/>
      <c r="C951" s="89"/>
      <c r="D951" s="89"/>
      <c r="E951" s="89"/>
      <c r="F951" s="127"/>
      <c r="G951" s="128"/>
      <c r="H951" s="92"/>
      <c r="I951" s="44"/>
      <c r="J951" s="314"/>
      <c r="K951" s="314"/>
    </row>
    <row r="952" spans="1:11" ht="15">
      <c r="A952" s="162"/>
      <c r="B952" s="177" t="s">
        <v>156</v>
      </c>
      <c r="C952" s="103">
        <f>SUM(C946-C950)</f>
        <v>40522</v>
      </c>
      <c r="D952" s="103">
        <f>SUM(D946-D950)</f>
        <v>49113</v>
      </c>
      <c r="E952" s="103">
        <f>SUM(E946-E950)</f>
        <v>105780</v>
      </c>
      <c r="F952" s="114">
        <f>SUM(F946-F950)</f>
        <v>85680</v>
      </c>
      <c r="G952" s="99"/>
      <c r="H952" s="115">
        <f>SUM(H946-H950)</f>
        <v>88320</v>
      </c>
      <c r="I952" s="44"/>
      <c r="J952" s="314"/>
      <c r="K952" s="314"/>
    </row>
    <row r="953" spans="1:11" ht="15">
      <c r="A953" s="161"/>
      <c r="B953" s="97"/>
      <c r="C953" s="89"/>
      <c r="D953" s="89"/>
      <c r="E953" s="89"/>
      <c r="F953" s="98"/>
      <c r="G953" s="99"/>
      <c r="H953" s="113"/>
      <c r="I953" s="44"/>
      <c r="J953" s="314"/>
      <c r="K953" s="314"/>
    </row>
    <row r="954" spans="1:11" ht="15">
      <c r="A954" s="161"/>
      <c r="B954" s="152" t="s">
        <v>127</v>
      </c>
      <c r="C954" s="95"/>
      <c r="D954" s="95"/>
      <c r="E954" s="95"/>
      <c r="F954" s="98"/>
      <c r="G954" s="99"/>
      <c r="H954" s="113"/>
      <c r="I954" s="44"/>
      <c r="J954" s="314"/>
      <c r="K954" s="314"/>
    </row>
    <row r="955" spans="1:11" ht="15">
      <c r="A955" s="162"/>
      <c r="B955" s="97" t="s">
        <v>150</v>
      </c>
      <c r="C955" s="95">
        <v>2000</v>
      </c>
      <c r="D955" s="89">
        <v>2500</v>
      </c>
      <c r="E955" s="89">
        <v>2500</v>
      </c>
      <c r="F955" s="110">
        <v>1250</v>
      </c>
      <c r="G955" s="125"/>
      <c r="H955" s="92">
        <v>0</v>
      </c>
      <c r="I955" s="44"/>
      <c r="J955" s="314" t="str">
        <f>IF(OR(F955-E955&gt;5000,F955-E955&lt;-5000),"Explain","OK")</f>
        <v>OK</v>
      </c>
      <c r="K955" s="314" t="str">
        <f>IF(OR(H955-F955&gt;5000,H955-F955&lt;-5000),"Explain","OK")</f>
        <v>OK</v>
      </c>
    </row>
    <row r="956" spans="1:11" ht="15">
      <c r="A956" s="162"/>
      <c r="B956" s="97" t="s">
        <v>132</v>
      </c>
      <c r="C956" s="95">
        <v>101891</v>
      </c>
      <c r="D956" s="89">
        <v>115430</v>
      </c>
      <c r="E956" s="89">
        <v>88720</v>
      </c>
      <c r="F956" s="110">
        <v>88720</v>
      </c>
      <c r="G956" s="105"/>
      <c r="H956" s="92">
        <v>83720</v>
      </c>
      <c r="I956" s="44"/>
      <c r="J956" s="314" t="str">
        <f>IF(OR(F956-E956&gt;5000,F956-E956&lt;-5000),"Explain","OK")</f>
        <v>OK</v>
      </c>
      <c r="K956" s="314" t="str">
        <f>IF(OR(H956-F956&gt;5000,H956-F956&lt;-5000),"Explain","OK")</f>
        <v>OK</v>
      </c>
    </row>
    <row r="957" spans="1:11" ht="15">
      <c r="A957" s="162"/>
      <c r="B957" s="97" t="s">
        <v>134</v>
      </c>
      <c r="C957" s="95">
        <v>14326</v>
      </c>
      <c r="D957" s="89">
        <v>15085</v>
      </c>
      <c r="E957" s="89">
        <v>14700</v>
      </c>
      <c r="F957" s="110">
        <v>12700</v>
      </c>
      <c r="G957" s="105"/>
      <c r="H957" s="92">
        <v>13600</v>
      </c>
      <c r="I957" s="44"/>
      <c r="J957" s="314" t="str">
        <f>IF(OR(F957-E957&gt;5000,F957-E957&lt;-5000),"Explain","OK")</f>
        <v>OK</v>
      </c>
      <c r="K957" s="314" t="str">
        <f>IF(OR(H957-F957&gt;5000,H957-F957&lt;-5000),"Explain","OK")</f>
        <v>OK</v>
      </c>
    </row>
    <row r="958" spans="1:11" ht="3.75" customHeight="1">
      <c r="A958" s="161"/>
      <c r="B958" s="97"/>
      <c r="C958" s="188"/>
      <c r="D958" s="188"/>
      <c r="E958" s="188"/>
      <c r="F958" s="210"/>
      <c r="G958" s="99"/>
      <c r="H958" s="211"/>
      <c r="I958" s="44"/>
      <c r="J958" s="314"/>
      <c r="K958" s="314"/>
    </row>
    <row r="959" spans="1:11" ht="15" customHeight="1">
      <c r="A959" s="162"/>
      <c r="B959" s="102" t="s">
        <v>178</v>
      </c>
      <c r="C959" s="103">
        <f>SUM(C955:C957)</f>
        <v>118217</v>
      </c>
      <c r="D959" s="103">
        <f>SUM(D955:D957)</f>
        <v>133015</v>
      </c>
      <c r="E959" s="103">
        <f>SUM(E955:E957)</f>
        <v>105920</v>
      </c>
      <c r="F959" s="114">
        <f>SUM(F955:F957)</f>
        <v>102670</v>
      </c>
      <c r="G959" s="99"/>
      <c r="H959" s="115">
        <f>SUM(H955:H957)</f>
        <v>97320</v>
      </c>
      <c r="I959" s="44"/>
      <c r="J959" s="314"/>
      <c r="K959" s="314"/>
    </row>
    <row r="960" spans="1:11" ht="15" customHeight="1">
      <c r="A960" s="161"/>
      <c r="B960" s="97"/>
      <c r="C960" s="89"/>
      <c r="D960" s="89"/>
      <c r="E960" s="89"/>
      <c r="F960" s="98"/>
      <c r="G960" s="99"/>
      <c r="H960" s="113"/>
      <c r="I960" s="44"/>
      <c r="J960" s="314"/>
      <c r="K960" s="314"/>
    </row>
    <row r="961" spans="1:11" ht="15" customHeight="1">
      <c r="A961" s="161"/>
      <c r="B961" s="152" t="s">
        <v>128</v>
      </c>
      <c r="C961" s="218"/>
      <c r="D961" s="218"/>
      <c r="E961" s="218"/>
      <c r="F961" s="98"/>
      <c r="G961" s="99"/>
      <c r="H961" s="221"/>
      <c r="I961" s="44"/>
      <c r="J961" s="314"/>
      <c r="K961" s="314"/>
    </row>
    <row r="962" spans="1:11" ht="15" customHeight="1">
      <c r="A962" s="162"/>
      <c r="B962" s="97" t="s">
        <v>149</v>
      </c>
      <c r="C962" s="95">
        <v>20459</v>
      </c>
      <c r="D962" s="89">
        <v>20004</v>
      </c>
      <c r="E962" s="89">
        <v>23560</v>
      </c>
      <c r="F962" s="110">
        <v>23560</v>
      </c>
      <c r="G962" s="105"/>
      <c r="H962" s="92">
        <v>28460</v>
      </c>
      <c r="I962" s="44"/>
      <c r="J962" s="314" t="str">
        <f>IF(OR(F962-E962&gt;5000,F962-E962&lt;-5000),"Explain","OK")</f>
        <v>OK</v>
      </c>
      <c r="K962" s="314" t="str">
        <f>IF(OR(H962-F962&gt;5000,H962-F962&lt;-5000),"Explain","OK")</f>
        <v>OK</v>
      </c>
    </row>
    <row r="963" spans="1:11" ht="15" customHeight="1">
      <c r="A963" s="161"/>
      <c r="B963" s="97" t="s">
        <v>151</v>
      </c>
      <c r="C963" s="95">
        <v>619</v>
      </c>
      <c r="D963" s="89">
        <v>593</v>
      </c>
      <c r="E963" s="89">
        <v>600</v>
      </c>
      <c r="F963" s="110">
        <v>600</v>
      </c>
      <c r="G963" s="125"/>
      <c r="H963" s="92">
        <v>600</v>
      </c>
      <c r="I963" s="44"/>
      <c r="J963" s="314" t="str">
        <f>IF(OR(F963-E963&gt;5000,F963-E963&lt;-5000),"Explain","OK")</f>
        <v>OK</v>
      </c>
      <c r="K963" s="314" t="str">
        <f>IF(OR(H963-F963&gt;5000,H963-F963&lt;-5000),"Explain","OK")</f>
        <v>OK</v>
      </c>
    </row>
    <row r="964" spans="1:11" ht="15" customHeight="1">
      <c r="A964" s="162">
        <v>77</v>
      </c>
      <c r="B964" s="97" t="s">
        <v>132</v>
      </c>
      <c r="C964" s="95">
        <v>340425</v>
      </c>
      <c r="D964" s="89">
        <f>357525-3479</f>
        <v>354046</v>
      </c>
      <c r="E964" s="89">
        <v>308210</v>
      </c>
      <c r="F964" s="110">
        <v>327220</v>
      </c>
      <c r="G964" s="105"/>
      <c r="H964" s="92">
        <v>329610</v>
      </c>
      <c r="I964" s="44"/>
      <c r="J964" s="314" t="str">
        <f>IF(OR(F964-E964&gt;5000,F964-E964&lt;-5000),"Explain","OK")</f>
        <v>Explain</v>
      </c>
      <c r="K964" s="314" t="str">
        <f>IF(OR(H964-F964&gt;5000,H964-F964&lt;-5000),"Explain","OK")</f>
        <v>OK</v>
      </c>
    </row>
    <row r="965" spans="1:11" ht="15">
      <c r="A965" s="162"/>
      <c r="B965" s="97" t="s">
        <v>134</v>
      </c>
      <c r="C965" s="95">
        <v>15679</v>
      </c>
      <c r="D965" s="89">
        <v>18105</v>
      </c>
      <c r="E965" s="89">
        <v>19200</v>
      </c>
      <c r="F965" s="110">
        <v>16100</v>
      </c>
      <c r="G965" s="125"/>
      <c r="H965" s="92">
        <v>17500</v>
      </c>
      <c r="I965" s="44"/>
      <c r="J965" s="314" t="str">
        <f>IF(OR(F965-E965&gt;5000,F965-E965&lt;-5000),"Explain","OK")</f>
        <v>OK</v>
      </c>
      <c r="K965" s="314" t="str">
        <f>IF(OR(H965-F965&gt;5000,H965-F965&lt;-5000),"Explain","OK")</f>
        <v>OK</v>
      </c>
    </row>
    <row r="966" spans="1:11" ht="15" customHeight="1">
      <c r="A966" s="162"/>
      <c r="B966" s="97" t="s">
        <v>135</v>
      </c>
      <c r="C966" s="95">
        <v>39805</v>
      </c>
      <c r="D966" s="89">
        <v>31000</v>
      </c>
      <c r="E966" s="89">
        <v>32000</v>
      </c>
      <c r="F966" s="110">
        <v>36000</v>
      </c>
      <c r="G966" s="125"/>
      <c r="H966" s="92">
        <v>32000</v>
      </c>
      <c r="I966" s="44"/>
      <c r="J966" s="314" t="str">
        <f>IF(OR(F966-E966&gt;5000,F966-E966&lt;-5000),"Explain","OK")</f>
        <v>OK</v>
      </c>
      <c r="K966" s="314" t="str">
        <f>IF(OR(H966-F966&gt;5000,H966-F966&lt;-5000),"Explain","OK")</f>
        <v>OK</v>
      </c>
    </row>
    <row r="967" spans="1:11" ht="15" customHeight="1">
      <c r="A967" s="162"/>
      <c r="B967" s="102" t="s">
        <v>157</v>
      </c>
      <c r="C967" s="103">
        <f>SUM(C962:C966)</f>
        <v>416987</v>
      </c>
      <c r="D967" s="103">
        <f>SUM(D962:D966)</f>
        <v>423748</v>
      </c>
      <c r="E967" s="103">
        <f>SUM(E962:E966)</f>
        <v>383570</v>
      </c>
      <c r="F967" s="179">
        <f>SUM(F962:F966)</f>
        <v>403480</v>
      </c>
      <c r="G967" s="128"/>
      <c r="H967" s="115">
        <f>SUM(H962:H966)</f>
        <v>408170</v>
      </c>
      <c r="I967" s="44"/>
      <c r="J967" s="314"/>
      <c r="K967" s="314"/>
    </row>
    <row r="968" spans="1:11" ht="15" customHeight="1">
      <c r="A968" s="162"/>
      <c r="B968" s="102"/>
      <c r="C968" s="112"/>
      <c r="D968" s="112"/>
      <c r="E968" s="112"/>
      <c r="F968" s="163"/>
      <c r="G968" s="128"/>
      <c r="H968" s="124"/>
      <c r="I968" s="44"/>
      <c r="J968" s="314"/>
      <c r="K968" s="314"/>
    </row>
    <row r="969" spans="1:11" ht="15">
      <c r="A969" s="162">
        <v>77</v>
      </c>
      <c r="B969" s="97" t="s">
        <v>175</v>
      </c>
      <c r="C969" s="95">
        <v>202309</v>
      </c>
      <c r="D969" s="89">
        <v>167550</v>
      </c>
      <c r="E969" s="89">
        <v>0</v>
      </c>
      <c r="F969" s="89">
        <v>35000</v>
      </c>
      <c r="G969" s="105"/>
      <c r="H969" s="92">
        <v>0</v>
      </c>
      <c r="I969" s="44"/>
      <c r="J969" s="314" t="str">
        <f>IF(OR(F969-E969&gt;5000,F969-E969&lt;-5000),"Explain","OK")</f>
        <v>Explain</v>
      </c>
      <c r="K969" s="314" t="str">
        <f>IF(OR(H969-F969&gt;5000,H969-F969&lt;-5000),"Explain","OK")</f>
        <v>Explain</v>
      </c>
    </row>
    <row r="970" spans="1:11" ht="15">
      <c r="A970" s="161"/>
      <c r="B970" s="102" t="s">
        <v>155</v>
      </c>
      <c r="C970" s="222">
        <f>SUM(C969)</f>
        <v>202309</v>
      </c>
      <c r="D970" s="222">
        <f>SUM(D969)</f>
        <v>167550</v>
      </c>
      <c r="E970" s="222">
        <f>SUM(E969)</f>
        <v>0</v>
      </c>
      <c r="F970" s="126">
        <f>SUM(F969)</f>
        <v>35000</v>
      </c>
      <c r="G970" s="99"/>
      <c r="H970" s="124">
        <f>SUM(H969)</f>
        <v>0</v>
      </c>
      <c r="I970" s="44"/>
      <c r="J970" s="314"/>
      <c r="K970" s="314"/>
    </row>
    <row r="971" spans="1:11" ht="15">
      <c r="A971" s="161"/>
      <c r="B971" s="97"/>
      <c r="C971" s="89"/>
      <c r="D971" s="89"/>
      <c r="E971" s="89"/>
      <c r="F971" s="127"/>
      <c r="G971" s="128"/>
      <c r="H971" s="92"/>
      <c r="I971" s="44"/>
      <c r="J971" s="314"/>
      <c r="K971" s="314"/>
    </row>
    <row r="972" spans="1:11" ht="15">
      <c r="A972" s="162"/>
      <c r="B972" s="177" t="s">
        <v>156</v>
      </c>
      <c r="C972" s="103">
        <f>SUM(C967-C970)</f>
        <v>214678</v>
      </c>
      <c r="D972" s="103">
        <f>SUM(D967-D970)</f>
        <v>256198</v>
      </c>
      <c r="E972" s="103">
        <f>SUM(E967-E970)</f>
        <v>383570</v>
      </c>
      <c r="F972" s="114">
        <f>SUM(F967-F970)</f>
        <v>368480</v>
      </c>
      <c r="G972" s="99"/>
      <c r="H972" s="115">
        <f>SUM(H967-H970)</f>
        <v>408170</v>
      </c>
      <c r="I972" s="44"/>
      <c r="J972" s="314"/>
      <c r="K972" s="314"/>
    </row>
    <row r="973" spans="1:11" ht="3.75" customHeight="1" thickBot="1">
      <c r="A973" s="151"/>
      <c r="B973" s="167"/>
      <c r="C973" s="254"/>
      <c r="D973" s="254"/>
      <c r="E973" s="254"/>
      <c r="F973" s="255"/>
      <c r="G973" s="99"/>
      <c r="H973" s="132"/>
      <c r="I973" s="44"/>
      <c r="K973" s="314"/>
    </row>
    <row r="974" spans="1:11" ht="15" customHeight="1" thickBot="1">
      <c r="A974" s="175"/>
      <c r="B974" s="190"/>
      <c r="C974" s="128"/>
      <c r="D974" s="128"/>
      <c r="E974" s="128"/>
      <c r="F974" s="99"/>
      <c r="G974" s="99"/>
      <c r="H974" s="135"/>
      <c r="I974" s="44"/>
      <c r="J974" s="314"/>
      <c r="K974" s="314"/>
    </row>
    <row r="975" spans="1:11" ht="15" customHeight="1">
      <c r="A975" s="136" t="s">
        <v>158</v>
      </c>
      <c r="B975" s="184"/>
      <c r="C975" s="171"/>
      <c r="D975" s="171"/>
      <c r="E975" s="171"/>
      <c r="F975" s="138"/>
      <c r="G975" s="138"/>
      <c r="H975" s="140"/>
      <c r="I975" s="44"/>
      <c r="J975" s="314"/>
      <c r="K975" s="314"/>
    </row>
    <row r="976" spans="1:11" ht="40.5" customHeight="1">
      <c r="A976" s="141">
        <f>A945</f>
        <v>76</v>
      </c>
      <c r="B976" s="345" t="s">
        <v>269</v>
      </c>
      <c r="C976" s="349"/>
      <c r="D976" s="349"/>
      <c r="E976" s="349"/>
      <c r="F976" s="349"/>
      <c r="G976" s="349"/>
      <c r="H976" s="350"/>
      <c r="I976" s="44"/>
      <c r="J976" s="314"/>
      <c r="K976" s="314"/>
    </row>
    <row r="977" spans="1:11" ht="40.5" customHeight="1">
      <c r="A977" s="141">
        <f>A976+1</f>
        <v>77</v>
      </c>
      <c r="B977" s="345" t="s">
        <v>38</v>
      </c>
      <c r="C977" s="353"/>
      <c r="D977" s="353"/>
      <c r="E977" s="353"/>
      <c r="F977" s="353"/>
      <c r="G977" s="353"/>
      <c r="H977" s="350"/>
      <c r="I977" s="44"/>
      <c r="J977" s="314"/>
      <c r="K977" s="314"/>
    </row>
    <row r="978" spans="1:11" s="74" customFormat="1" ht="4.5" customHeight="1" thickBot="1">
      <c r="A978" s="144"/>
      <c r="B978" s="191"/>
      <c r="C978" s="233"/>
      <c r="D978" s="233"/>
      <c r="E978" s="233"/>
      <c r="F978" s="192"/>
      <c r="G978" s="192"/>
      <c r="H978" s="193"/>
      <c r="J978" s="314"/>
      <c r="K978" s="314"/>
    </row>
    <row r="979" spans="1:11" s="74" customFormat="1" ht="15.75" thickBot="1">
      <c r="A979" s="175"/>
      <c r="B979" s="190"/>
      <c r="C979" s="128"/>
      <c r="D979" s="128"/>
      <c r="E979" s="128"/>
      <c r="F979" s="99"/>
      <c r="G979" s="99"/>
      <c r="H979" s="135"/>
      <c r="J979" s="314"/>
      <c r="K979" s="314"/>
    </row>
    <row r="980" spans="1:11" s="39" customFormat="1" ht="15">
      <c r="A980" s="186"/>
      <c r="B980" s="213" t="s">
        <v>214</v>
      </c>
      <c r="C980" s="347">
        <f>SUM(C910,C923,C952,C959,C967)</f>
        <v>1909627</v>
      </c>
      <c r="D980" s="347">
        <f>SUM(D910,D923,D952,D959,D967)</f>
        <v>1851016</v>
      </c>
      <c r="E980" s="347">
        <f>SUM(E910,E923,E952,E959,E972)</f>
        <v>1699580</v>
      </c>
      <c r="F980" s="347">
        <f>SUM(F910,F923,F952,F959,F972)</f>
        <v>1526110</v>
      </c>
      <c r="G980" s="99"/>
      <c r="H980" s="343">
        <f>SUM(H910,H923,H952,H959,H972)</f>
        <v>1636220</v>
      </c>
      <c r="J980" s="314"/>
      <c r="K980" s="314"/>
    </row>
    <row r="981" spans="1:11" s="202" customFormat="1" ht="15.75" thickBot="1">
      <c r="A981" s="186"/>
      <c r="B981" s="214" t="s">
        <v>215</v>
      </c>
      <c r="C981" s="348"/>
      <c r="D981" s="348"/>
      <c r="E981" s="348"/>
      <c r="F981" s="348"/>
      <c r="G981" s="118"/>
      <c r="H981" s="344"/>
      <c r="J981" s="314"/>
      <c r="K981" s="314"/>
    </row>
    <row r="982" spans="1:11" s="74" customFormat="1" ht="15">
      <c r="A982" s="186"/>
      <c r="B982" s="190"/>
      <c r="C982" s="99"/>
      <c r="D982" s="99"/>
      <c r="E982" s="99"/>
      <c r="F982" s="99"/>
      <c r="G982" s="99"/>
      <c r="H982" s="135"/>
      <c r="J982" s="314"/>
      <c r="K982" s="314"/>
    </row>
    <row r="983" spans="1:11" s="74" customFormat="1" ht="18">
      <c r="A983" s="215" t="s">
        <v>129</v>
      </c>
      <c r="B983" s="183"/>
      <c r="C983" s="99"/>
      <c r="D983" s="99"/>
      <c r="E983" s="99"/>
      <c r="F983" s="99"/>
      <c r="G983" s="99"/>
      <c r="H983" s="135"/>
      <c r="J983" s="314"/>
      <c r="K983" s="314"/>
    </row>
    <row r="984" spans="1:11" s="74" customFormat="1" ht="15.75" thickBot="1">
      <c r="A984" s="175"/>
      <c r="B984" s="134"/>
      <c r="C984" s="99"/>
      <c r="D984" s="99"/>
      <c r="E984" s="99"/>
      <c r="F984" s="99"/>
      <c r="G984" s="99"/>
      <c r="H984" s="135"/>
      <c r="J984" s="314"/>
      <c r="K984" s="314"/>
    </row>
    <row r="985" spans="1:11" ht="15">
      <c r="A985" s="148" t="s">
        <v>130</v>
      </c>
      <c r="B985" s="149"/>
      <c r="C985" s="69" t="s">
        <v>90</v>
      </c>
      <c r="D985" s="69" t="s">
        <v>90</v>
      </c>
      <c r="E985" s="70" t="s">
        <v>88</v>
      </c>
      <c r="F985" s="71" t="s">
        <v>89</v>
      </c>
      <c r="G985" s="72"/>
      <c r="H985" s="73" t="s">
        <v>250</v>
      </c>
      <c r="I985" s="44"/>
      <c r="J985" s="314"/>
      <c r="K985" s="314"/>
    </row>
    <row r="986" spans="1:11" ht="15.75" thickBot="1">
      <c r="A986" s="151"/>
      <c r="B986" s="76"/>
      <c r="C986" s="77" t="s">
        <v>131</v>
      </c>
      <c r="D986" s="77" t="s">
        <v>87</v>
      </c>
      <c r="E986" s="78" t="s">
        <v>243</v>
      </c>
      <c r="F986" s="79" t="s">
        <v>243</v>
      </c>
      <c r="G986" s="72"/>
      <c r="H986" s="80" t="s">
        <v>244</v>
      </c>
      <c r="I986" s="207"/>
      <c r="J986" s="314"/>
      <c r="K986" s="314"/>
    </row>
    <row r="987" spans="1:11" ht="15">
      <c r="A987" s="161"/>
      <c r="B987" s="149"/>
      <c r="C987" s="69" t="s">
        <v>93</v>
      </c>
      <c r="D987" s="69" t="s">
        <v>93</v>
      </c>
      <c r="E987" s="69" t="s">
        <v>93</v>
      </c>
      <c r="F987" s="150" t="s">
        <v>93</v>
      </c>
      <c r="G987" s="118"/>
      <c r="H987" s="73" t="s">
        <v>93</v>
      </c>
      <c r="I987" s="207"/>
      <c r="J987" s="314"/>
      <c r="K987" s="314"/>
    </row>
    <row r="988" spans="1:11" ht="15">
      <c r="A988" s="161"/>
      <c r="B988" s="152" t="s">
        <v>216</v>
      </c>
      <c r="C988" s="95"/>
      <c r="D988" s="95"/>
      <c r="E988" s="95"/>
      <c r="F988" s="98"/>
      <c r="G988" s="99"/>
      <c r="H988" s="113"/>
      <c r="I988" s="44"/>
      <c r="J988" s="314"/>
      <c r="K988" s="314"/>
    </row>
    <row r="989" spans="1:11" ht="15">
      <c r="A989" s="161"/>
      <c r="B989" s="97" t="s">
        <v>149</v>
      </c>
      <c r="C989" s="95"/>
      <c r="D989" s="95"/>
      <c r="E989" s="89">
        <v>0</v>
      </c>
      <c r="F989" s="98">
        <v>10000</v>
      </c>
      <c r="G989" s="99"/>
      <c r="H989" s="92">
        <v>11100</v>
      </c>
      <c r="I989" s="44"/>
      <c r="J989" s="314"/>
      <c r="K989" s="314"/>
    </row>
    <row r="990" spans="1:11" ht="15">
      <c r="A990" s="162"/>
      <c r="B990" s="97" t="s">
        <v>150</v>
      </c>
      <c r="C990" s="95">
        <v>2850</v>
      </c>
      <c r="D990" s="89">
        <v>2948</v>
      </c>
      <c r="E990" s="89">
        <v>11720</v>
      </c>
      <c r="F990" s="110">
        <v>11730</v>
      </c>
      <c r="G990" s="105"/>
      <c r="H990" s="92">
        <v>12070</v>
      </c>
      <c r="I990" s="44"/>
      <c r="J990" s="314" t="str">
        <f aca="true" t="shared" si="45" ref="J990:J995">IF(OR(F990-E990&gt;5000,F990-E990&lt;-5000),"Explain","OK")</f>
        <v>OK</v>
      </c>
      <c r="K990" s="314" t="str">
        <f aca="true" t="shared" si="46" ref="K990:K995">IF(OR(H990-F990&gt;5000,H990-F990&lt;-5000),"Explain","OK")</f>
        <v>OK</v>
      </c>
    </row>
    <row r="991" spans="1:11" ht="15">
      <c r="A991" s="162"/>
      <c r="B991" s="97" t="s">
        <v>151</v>
      </c>
      <c r="C991" s="95">
        <v>2850</v>
      </c>
      <c r="D991" s="89">
        <v>2948</v>
      </c>
      <c r="E991" s="89">
        <v>1050</v>
      </c>
      <c r="F991" s="110">
        <v>1050</v>
      </c>
      <c r="G991" s="105"/>
      <c r="H991" s="92">
        <v>1050</v>
      </c>
      <c r="I991" s="44"/>
      <c r="J991" s="314" t="str">
        <f t="shared" si="45"/>
        <v>OK</v>
      </c>
      <c r="K991" s="314" t="str">
        <f t="shared" si="46"/>
        <v>OK</v>
      </c>
    </row>
    <row r="992" spans="1:11" ht="15">
      <c r="A992" s="162"/>
      <c r="B992" s="97" t="s">
        <v>132</v>
      </c>
      <c r="C992" s="95">
        <v>636</v>
      </c>
      <c r="D992" s="89">
        <v>783</v>
      </c>
      <c r="E992" s="89">
        <v>5050</v>
      </c>
      <c r="F992" s="110">
        <v>5050</v>
      </c>
      <c r="G992" s="105"/>
      <c r="H992" s="92">
        <v>5050</v>
      </c>
      <c r="I992" s="44"/>
      <c r="J992" s="314" t="str">
        <f t="shared" si="45"/>
        <v>OK</v>
      </c>
      <c r="K992" s="314" t="str">
        <f t="shared" si="46"/>
        <v>OK</v>
      </c>
    </row>
    <row r="993" spans="1:11" ht="15">
      <c r="A993" s="161"/>
      <c r="B993" s="97" t="s">
        <v>133</v>
      </c>
      <c r="C993" s="95">
        <v>35587</v>
      </c>
      <c r="D993" s="89">
        <v>36203</v>
      </c>
      <c r="E993" s="89">
        <v>38580</v>
      </c>
      <c r="F993" s="110">
        <v>37590</v>
      </c>
      <c r="G993" s="105"/>
      <c r="H993" s="92">
        <v>38200</v>
      </c>
      <c r="I993" s="44"/>
      <c r="J993" s="314" t="str">
        <f t="shared" si="45"/>
        <v>OK</v>
      </c>
      <c r="K993" s="314" t="str">
        <f t="shared" si="46"/>
        <v>OK</v>
      </c>
    </row>
    <row r="994" spans="1:11" ht="15">
      <c r="A994" s="161"/>
      <c r="B994" s="97" t="s">
        <v>134</v>
      </c>
      <c r="C994" s="95">
        <v>637</v>
      </c>
      <c r="D994" s="89">
        <v>635</v>
      </c>
      <c r="E994" s="89">
        <v>600</v>
      </c>
      <c r="F994" s="110">
        <v>500</v>
      </c>
      <c r="G994" s="105"/>
      <c r="H994" s="92">
        <v>1400</v>
      </c>
      <c r="I994" s="44"/>
      <c r="J994" s="314" t="str">
        <f t="shared" si="45"/>
        <v>OK</v>
      </c>
      <c r="K994" s="314" t="str">
        <f t="shared" si="46"/>
        <v>OK</v>
      </c>
    </row>
    <row r="995" spans="1:11" ht="15">
      <c r="A995" s="161"/>
      <c r="B995" s="97" t="s">
        <v>135</v>
      </c>
      <c r="C995" s="95">
        <v>411</v>
      </c>
      <c r="D995" s="89">
        <v>560</v>
      </c>
      <c r="E995" s="89">
        <v>300</v>
      </c>
      <c r="F995" s="110">
        <v>300</v>
      </c>
      <c r="G995" s="105"/>
      <c r="H995" s="92">
        <v>300</v>
      </c>
      <c r="I995" s="44"/>
      <c r="J995" s="314" t="str">
        <f t="shared" si="45"/>
        <v>OK</v>
      </c>
      <c r="K995" s="314" t="str">
        <f t="shared" si="46"/>
        <v>OK</v>
      </c>
    </row>
    <row r="996" spans="1:11" ht="15">
      <c r="A996" s="161"/>
      <c r="B996" s="102" t="s">
        <v>157</v>
      </c>
      <c r="C996" s="112">
        <f>SUM(C990:C995)</f>
        <v>42971</v>
      </c>
      <c r="D996" s="112">
        <f>SUM(D990:D995)</f>
        <v>44077</v>
      </c>
      <c r="E996" s="112">
        <f>SUM(E989:E995)</f>
        <v>57300</v>
      </c>
      <c r="F996" s="123">
        <f>SUM(F989:F995)</f>
        <v>66220</v>
      </c>
      <c r="G996" s="105"/>
      <c r="H996" s="124">
        <f>SUM(H989:H995)</f>
        <v>69170</v>
      </c>
      <c r="I996" s="44"/>
      <c r="J996" s="314"/>
      <c r="K996" s="314"/>
    </row>
    <row r="997" spans="1:11" ht="3" customHeight="1">
      <c r="A997" s="161"/>
      <c r="B997" s="97"/>
      <c r="C997" s="95"/>
      <c r="D997" s="95"/>
      <c r="E997" s="95"/>
      <c r="F997" s="107"/>
      <c r="G997" s="105"/>
      <c r="H997" s="113"/>
      <c r="I997" s="44"/>
      <c r="J997" s="314"/>
      <c r="K997" s="314"/>
    </row>
    <row r="998" spans="1:11" ht="15">
      <c r="A998" s="162"/>
      <c r="B998" s="97" t="s">
        <v>163</v>
      </c>
      <c r="C998" s="95">
        <v>25248</v>
      </c>
      <c r="D998" s="89">
        <v>24681</v>
      </c>
      <c r="E998" s="89">
        <v>38700</v>
      </c>
      <c r="F998" s="110">
        <v>38700</v>
      </c>
      <c r="G998" s="105"/>
      <c r="H998" s="92">
        <v>38700</v>
      </c>
      <c r="I998" s="44"/>
      <c r="J998" s="314" t="str">
        <f>IF(OR(F998-E998&gt;5000,F998-E998&lt;-5000),"Explain","OK")</f>
        <v>OK</v>
      </c>
      <c r="K998" s="314" t="str">
        <f>IF(OR(H998-F998&gt;5000,H998-F998&lt;-5000),"Explain","OK")</f>
        <v>OK</v>
      </c>
    </row>
    <row r="999" spans="1:11" ht="15">
      <c r="A999" s="161"/>
      <c r="B999" s="102" t="s">
        <v>155</v>
      </c>
      <c r="C999" s="112">
        <f>SUM(C998:C998)</f>
        <v>25248</v>
      </c>
      <c r="D999" s="112">
        <f>SUM(D998:D998)</f>
        <v>24681</v>
      </c>
      <c r="E999" s="112">
        <f>SUM(E998:E998)</f>
        <v>38700</v>
      </c>
      <c r="F999" s="126">
        <f>SUM(F998:F998)</f>
        <v>38700</v>
      </c>
      <c r="G999" s="99"/>
      <c r="H999" s="124">
        <f>SUM(H998:H998)</f>
        <v>38700</v>
      </c>
      <c r="I999" s="44"/>
      <c r="J999" s="314"/>
      <c r="K999" s="314"/>
    </row>
    <row r="1000" spans="1:11" ht="15">
      <c r="A1000" s="161"/>
      <c r="B1000" s="97"/>
      <c r="C1000" s="95"/>
      <c r="D1000" s="95"/>
      <c r="E1000" s="95"/>
      <c r="F1000" s="98"/>
      <c r="G1000" s="99"/>
      <c r="H1000" s="113"/>
      <c r="I1000" s="44"/>
      <c r="J1000" s="314"/>
      <c r="K1000" s="314"/>
    </row>
    <row r="1001" spans="1:11" ht="15">
      <c r="A1001" s="162"/>
      <c r="B1001" s="102" t="s">
        <v>156</v>
      </c>
      <c r="C1001" s="103">
        <f>SUM(C996-C999)</f>
        <v>17723</v>
      </c>
      <c r="D1001" s="103">
        <f>SUM(D996-D999)</f>
        <v>19396</v>
      </c>
      <c r="E1001" s="103">
        <f>SUM(E996-E999)</f>
        <v>18600</v>
      </c>
      <c r="F1001" s="114">
        <f>SUM(F996-F999)</f>
        <v>27520</v>
      </c>
      <c r="G1001" s="99"/>
      <c r="H1001" s="115">
        <f>SUM(H996-H999)</f>
        <v>30470</v>
      </c>
      <c r="I1001" s="44"/>
      <c r="J1001" s="314"/>
      <c r="K1001" s="314"/>
    </row>
    <row r="1002" spans="1:11" ht="15">
      <c r="A1002" s="162"/>
      <c r="B1002" s="102"/>
      <c r="C1002" s="95"/>
      <c r="D1002" s="95"/>
      <c r="E1002" s="95"/>
      <c r="F1002" s="98"/>
      <c r="G1002" s="99"/>
      <c r="H1002" s="113"/>
      <c r="I1002" s="44"/>
      <c r="J1002" s="314"/>
      <c r="K1002" s="314"/>
    </row>
    <row r="1003" spans="1:11" ht="15">
      <c r="A1003" s="161"/>
      <c r="B1003" s="152" t="s">
        <v>217</v>
      </c>
      <c r="C1003" s="95"/>
      <c r="D1003" s="95"/>
      <c r="E1003" s="95"/>
      <c r="F1003" s="98"/>
      <c r="G1003" s="99"/>
      <c r="H1003" s="113"/>
      <c r="I1003" s="44"/>
      <c r="J1003" s="314"/>
      <c r="K1003" s="314"/>
    </row>
    <row r="1004" spans="1:11" ht="15">
      <c r="A1004" s="162">
        <v>78</v>
      </c>
      <c r="B1004" s="97" t="s">
        <v>150</v>
      </c>
      <c r="C1004" s="95">
        <v>72819</v>
      </c>
      <c r="D1004" s="89">
        <v>95799</v>
      </c>
      <c r="E1004" s="89">
        <v>107290</v>
      </c>
      <c r="F1004" s="110">
        <v>110880</v>
      </c>
      <c r="G1004" s="105"/>
      <c r="H1004" s="92">
        <v>117500</v>
      </c>
      <c r="I1004" s="44"/>
      <c r="J1004" s="314" t="str">
        <f>IF(OR(F1004-E1004&gt;5000,F1004-E1004&lt;-5000),"Explain","OK")</f>
        <v>OK</v>
      </c>
      <c r="K1004" s="314" t="str">
        <f>IF(OR(H1004-F1004&gt;5000,H1004-F1004&lt;-5000),"Explain","OK")</f>
        <v>Explain</v>
      </c>
    </row>
    <row r="1005" spans="1:11" ht="15">
      <c r="A1005" s="162"/>
      <c r="B1005" s="97" t="s">
        <v>132</v>
      </c>
      <c r="C1005" s="95">
        <v>12447</v>
      </c>
      <c r="D1005" s="89">
        <v>28345</v>
      </c>
      <c r="E1005" s="89">
        <v>27950</v>
      </c>
      <c r="F1005" s="110">
        <v>31450</v>
      </c>
      <c r="G1005" s="105"/>
      <c r="H1005" s="92">
        <v>28050</v>
      </c>
      <c r="I1005" s="44"/>
      <c r="J1005" s="314" t="str">
        <f>IF(OR(F1005-E1005&gt;5000,F1005-E1005&lt;-5000),"Explain","OK")</f>
        <v>OK</v>
      </c>
      <c r="K1005" s="314" t="str">
        <f>IF(OR(H1005-F1005&gt;5000,H1005-F1005&lt;-5000),"Explain","OK")</f>
        <v>OK</v>
      </c>
    </row>
    <row r="1006" spans="1:11" ht="15">
      <c r="A1006" s="162"/>
      <c r="B1006" s="97" t="s">
        <v>133</v>
      </c>
      <c r="C1006" s="95"/>
      <c r="D1006" s="89"/>
      <c r="E1006" s="89">
        <v>51740</v>
      </c>
      <c r="F1006" s="110">
        <v>48930</v>
      </c>
      <c r="G1006" s="105"/>
      <c r="H1006" s="92">
        <v>49000</v>
      </c>
      <c r="I1006" s="44"/>
      <c r="J1006" s="314" t="str">
        <f>IF(OR(F1006-E1006&gt;5000,F1006-E1006&lt;-5000),"Explain","OK")</f>
        <v>OK</v>
      </c>
      <c r="K1006" s="314" t="str">
        <f>IF(OR(H1006-F1006&gt;5000,H1006-F1006&lt;-5000),"Explain","OK")</f>
        <v>OK</v>
      </c>
    </row>
    <row r="1007" spans="1:11" ht="15">
      <c r="A1007" s="162">
        <v>79</v>
      </c>
      <c r="B1007" s="97" t="s">
        <v>134</v>
      </c>
      <c r="C1007" s="95">
        <v>88355</v>
      </c>
      <c r="D1007" s="89">
        <v>86735</v>
      </c>
      <c r="E1007" s="89">
        <v>89200</v>
      </c>
      <c r="F1007" s="110">
        <v>78300</v>
      </c>
      <c r="G1007" s="105"/>
      <c r="H1007" s="92">
        <v>85700</v>
      </c>
      <c r="I1007" s="44"/>
      <c r="J1007" s="314" t="str">
        <f>IF(OR(F1007-E1007&gt;5000,F1007-E1007&lt;-5000),"Explain","OK")</f>
        <v>Explain</v>
      </c>
      <c r="K1007" s="314" t="str">
        <f>IF(OR(H1007-F1007&gt;5000,H1007-F1007&lt;-5000),"Explain","OK")</f>
        <v>Explain</v>
      </c>
    </row>
    <row r="1008" spans="1:11" ht="15">
      <c r="A1008" s="162"/>
      <c r="B1008" s="97" t="s">
        <v>135</v>
      </c>
      <c r="C1008" s="95">
        <v>54268</v>
      </c>
      <c r="D1008" s="89">
        <v>80804</v>
      </c>
      <c r="E1008" s="89">
        <v>43600</v>
      </c>
      <c r="F1008" s="110">
        <v>39900</v>
      </c>
      <c r="G1008" s="105"/>
      <c r="H1008" s="92">
        <v>39900</v>
      </c>
      <c r="I1008" s="44"/>
      <c r="J1008" s="314" t="str">
        <f>IF(OR(F1008-E1008&gt;5000,F1008-E1008&lt;-5000),"Explain","OK")</f>
        <v>OK</v>
      </c>
      <c r="K1008" s="314" t="str">
        <f>IF(OR(H1008-F1008&gt;5000,H1008-F1008&lt;-5000),"Explain","OK")</f>
        <v>OK</v>
      </c>
    </row>
    <row r="1009" spans="1:11" ht="15">
      <c r="A1009" s="161"/>
      <c r="B1009" s="102" t="s">
        <v>157</v>
      </c>
      <c r="C1009" s="112">
        <f>SUM(C1004:C1008)</f>
        <v>227889</v>
      </c>
      <c r="D1009" s="112">
        <f>SUM(D1004:D1008)</f>
        <v>291683</v>
      </c>
      <c r="E1009" s="112">
        <f>SUM(E1004:E1008)</f>
        <v>319780</v>
      </c>
      <c r="F1009" s="123">
        <f>SUM(F1004:F1008)</f>
        <v>309460</v>
      </c>
      <c r="G1009" s="105"/>
      <c r="H1009" s="124">
        <f>SUM(H1004:H1008)</f>
        <v>320150</v>
      </c>
      <c r="I1009" s="44"/>
      <c r="J1009" s="314"/>
      <c r="K1009" s="314"/>
    </row>
    <row r="1010" spans="1:11" ht="3" customHeight="1">
      <c r="A1010" s="161"/>
      <c r="B1010" s="97"/>
      <c r="C1010" s="95"/>
      <c r="D1010" s="95"/>
      <c r="E1010" s="95"/>
      <c r="F1010" s="98"/>
      <c r="G1010" s="99"/>
      <c r="H1010" s="113"/>
      <c r="I1010" s="44"/>
      <c r="J1010" s="314"/>
      <c r="K1010" s="314"/>
    </row>
    <row r="1011" spans="1:11" ht="15">
      <c r="A1011" s="162">
        <v>80</v>
      </c>
      <c r="B1011" s="97" t="s">
        <v>163</v>
      </c>
      <c r="C1011" s="95">
        <v>653975</v>
      </c>
      <c r="D1011" s="89">
        <v>686806</v>
      </c>
      <c r="E1011" s="89">
        <v>964220</v>
      </c>
      <c r="F1011" s="110">
        <v>947220</v>
      </c>
      <c r="G1011" s="105"/>
      <c r="H1011" s="92">
        <v>990010</v>
      </c>
      <c r="I1011" s="44"/>
      <c r="J1011" s="314" t="str">
        <f>IF(OR(F1011-E1011&gt;5000,F1011-E1011&lt;-5000),"Explain","OK")</f>
        <v>Explain</v>
      </c>
      <c r="K1011" s="314" t="str">
        <f>IF(OR(H1011-F1011&gt;5000,H1011-F1011&lt;-5000),"Explain","OK")</f>
        <v>Explain</v>
      </c>
    </row>
    <row r="1012" spans="1:11" ht="15">
      <c r="A1012" s="161"/>
      <c r="B1012" s="102" t="s">
        <v>155</v>
      </c>
      <c r="C1012" s="112">
        <f>SUM(C1011:C1011)</f>
        <v>653975</v>
      </c>
      <c r="D1012" s="112">
        <f>SUM(D1011:D1011)</f>
        <v>686806</v>
      </c>
      <c r="E1012" s="112">
        <f>SUM(E1011:E1011)</f>
        <v>964220</v>
      </c>
      <c r="F1012" s="126">
        <f>SUM(F1011:F1011)</f>
        <v>947220</v>
      </c>
      <c r="G1012" s="99"/>
      <c r="H1012" s="124">
        <f>SUM(H1011:H1011)</f>
        <v>990010</v>
      </c>
      <c r="I1012" s="44"/>
      <c r="J1012" s="314"/>
      <c r="K1012" s="314"/>
    </row>
    <row r="1013" spans="1:11" ht="15">
      <c r="A1013" s="161"/>
      <c r="B1013" s="100" t="s">
        <v>218</v>
      </c>
      <c r="C1013" s="188"/>
      <c r="D1013" s="188"/>
      <c r="E1013" s="188"/>
      <c r="F1013" s="210"/>
      <c r="G1013" s="99"/>
      <c r="H1013" s="211"/>
      <c r="I1013" s="44"/>
      <c r="J1013" s="314"/>
      <c r="K1013" s="314"/>
    </row>
    <row r="1014" spans="1:11" ht="15">
      <c r="A1014" s="162"/>
      <c r="B1014" s="102" t="s">
        <v>156</v>
      </c>
      <c r="C1014" s="95">
        <f>SUM(C1009-C1012)</f>
        <v>-426086</v>
      </c>
      <c r="D1014" s="95">
        <f>SUM(D1009-D1012)</f>
        <v>-395123</v>
      </c>
      <c r="E1014" s="103">
        <f>SUM(E1009-E1012)</f>
        <v>-644440</v>
      </c>
      <c r="F1014" s="114">
        <f>SUM(F1009-F1012)</f>
        <v>-637760</v>
      </c>
      <c r="G1014" s="99"/>
      <c r="H1014" s="115">
        <f>SUM(H1009-H1012)</f>
        <v>-669860</v>
      </c>
      <c r="I1014" s="44"/>
      <c r="J1014" s="314"/>
      <c r="K1014" s="314"/>
    </row>
    <row r="1015" spans="1:11" ht="4.5" customHeight="1" thickBot="1">
      <c r="A1015" s="151"/>
      <c r="B1015" s="129"/>
      <c r="C1015" s="130"/>
      <c r="D1015" s="130"/>
      <c r="E1015" s="130"/>
      <c r="F1015" s="181"/>
      <c r="G1015" s="99"/>
      <c r="H1015" s="182"/>
      <c r="I1015" s="44"/>
      <c r="J1015" s="314"/>
      <c r="K1015" s="314"/>
    </row>
    <row r="1016" spans="1:11" ht="15.75" thickBot="1">
      <c r="A1016" s="186"/>
      <c r="B1016" s="243"/>
      <c r="C1016" s="128"/>
      <c r="D1016" s="128"/>
      <c r="E1016" s="128"/>
      <c r="F1016" s="99"/>
      <c r="G1016" s="99"/>
      <c r="H1016" s="135"/>
      <c r="I1016" s="44"/>
      <c r="J1016" s="314"/>
      <c r="K1016" s="314"/>
    </row>
    <row r="1017" spans="1:11" ht="15">
      <c r="A1017" s="136" t="s">
        <v>158</v>
      </c>
      <c r="B1017" s="241"/>
      <c r="C1017" s="171"/>
      <c r="D1017" s="171"/>
      <c r="E1017" s="171"/>
      <c r="F1017" s="138"/>
      <c r="G1017" s="138"/>
      <c r="H1017" s="140"/>
      <c r="I1017" s="44"/>
      <c r="J1017" s="314"/>
      <c r="K1017" s="314"/>
    </row>
    <row r="1018" spans="1:11" ht="30" customHeight="1">
      <c r="A1018" s="141">
        <f>A1004</f>
        <v>78</v>
      </c>
      <c r="B1018" s="345" t="s">
        <v>39</v>
      </c>
      <c r="C1018" s="351"/>
      <c r="D1018" s="351"/>
      <c r="E1018" s="351"/>
      <c r="F1018" s="351"/>
      <c r="G1018" s="351"/>
      <c r="H1018" s="352"/>
      <c r="I1018" s="44"/>
      <c r="J1018" s="314"/>
      <c r="K1018" s="314"/>
    </row>
    <row r="1019" spans="1:11" ht="36.75" customHeight="1">
      <c r="A1019" s="141">
        <f>A1018+1</f>
        <v>79</v>
      </c>
      <c r="B1019" s="345" t="s">
        <v>269</v>
      </c>
      <c r="C1019" s="349"/>
      <c r="D1019" s="349"/>
      <c r="E1019" s="349"/>
      <c r="F1019" s="349"/>
      <c r="G1019" s="349"/>
      <c r="H1019" s="350"/>
      <c r="I1019" s="44"/>
      <c r="J1019" s="314"/>
      <c r="K1019" s="314"/>
    </row>
    <row r="1020" spans="1:11" ht="36.75" customHeight="1">
      <c r="A1020" s="141">
        <f>A1019+1</f>
        <v>80</v>
      </c>
      <c r="B1020" s="345" t="s">
        <v>40</v>
      </c>
      <c r="C1020" s="349"/>
      <c r="D1020" s="349"/>
      <c r="E1020" s="349"/>
      <c r="F1020" s="349"/>
      <c r="G1020" s="349"/>
      <c r="H1020" s="350"/>
      <c r="I1020" s="44"/>
      <c r="J1020" s="314"/>
      <c r="K1020" s="314"/>
    </row>
    <row r="1021" spans="1:11" ht="4.5" customHeight="1" thickBot="1">
      <c r="A1021" s="144"/>
      <c r="B1021" s="191"/>
      <c r="C1021" s="233"/>
      <c r="D1021" s="233"/>
      <c r="E1021" s="233"/>
      <c r="F1021" s="192"/>
      <c r="G1021" s="192"/>
      <c r="H1021" s="193"/>
      <c r="I1021" s="44"/>
      <c r="J1021" s="314"/>
      <c r="K1021" s="314"/>
    </row>
    <row r="1022" spans="1:11" s="74" customFormat="1" ht="15">
      <c r="A1022" s="256"/>
      <c r="B1022" s="243"/>
      <c r="C1022" s="128"/>
      <c r="D1022" s="128"/>
      <c r="E1022" s="128"/>
      <c r="F1022" s="99"/>
      <c r="G1022" s="99"/>
      <c r="H1022" s="135"/>
      <c r="J1022" s="314"/>
      <c r="K1022" s="314"/>
    </row>
    <row r="1023" spans="1:11" s="74" customFormat="1" ht="18">
      <c r="A1023" s="215" t="s">
        <v>129</v>
      </c>
      <c r="B1023" s="207"/>
      <c r="C1023" s="128"/>
      <c r="D1023" s="128"/>
      <c r="E1023" s="128"/>
      <c r="F1023" s="99"/>
      <c r="G1023" s="99"/>
      <c r="H1023" s="135"/>
      <c r="J1023" s="314"/>
      <c r="K1023" s="314"/>
    </row>
    <row r="1024" spans="1:11" s="74" customFormat="1" ht="15.75" thickBot="1">
      <c r="A1024" s="256"/>
      <c r="B1024" s="243"/>
      <c r="C1024" s="128"/>
      <c r="D1024" s="128"/>
      <c r="E1024" s="128"/>
      <c r="F1024" s="99"/>
      <c r="G1024" s="99"/>
      <c r="H1024" s="135"/>
      <c r="J1024" s="314"/>
      <c r="K1024" s="314"/>
    </row>
    <row r="1025" spans="1:11" ht="15">
      <c r="A1025" s="148" t="s">
        <v>130</v>
      </c>
      <c r="B1025" s="149"/>
      <c r="C1025" s="69" t="s">
        <v>90</v>
      </c>
      <c r="D1025" s="69" t="s">
        <v>90</v>
      </c>
      <c r="E1025" s="70" t="s">
        <v>88</v>
      </c>
      <c r="F1025" s="71" t="s">
        <v>89</v>
      </c>
      <c r="G1025" s="72"/>
      <c r="H1025" s="73" t="s">
        <v>250</v>
      </c>
      <c r="I1025" s="44"/>
      <c r="J1025" s="314"/>
      <c r="K1025" s="314"/>
    </row>
    <row r="1026" spans="1:11" ht="15.75" thickBot="1">
      <c r="A1026" s="151"/>
      <c r="B1026" s="76"/>
      <c r="C1026" s="77" t="s">
        <v>131</v>
      </c>
      <c r="D1026" s="77" t="s">
        <v>87</v>
      </c>
      <c r="E1026" s="78" t="s">
        <v>243</v>
      </c>
      <c r="F1026" s="79" t="s">
        <v>243</v>
      </c>
      <c r="G1026" s="72"/>
      <c r="H1026" s="80" t="s">
        <v>244</v>
      </c>
      <c r="I1026" s="44"/>
      <c r="J1026" s="314"/>
      <c r="K1026" s="314"/>
    </row>
    <row r="1027" spans="1:11" ht="15">
      <c r="A1027" s="161"/>
      <c r="B1027" s="116"/>
      <c r="C1027" s="176"/>
      <c r="D1027" s="83" t="s">
        <v>93</v>
      </c>
      <c r="E1027" s="83" t="s">
        <v>93</v>
      </c>
      <c r="F1027" s="117" t="s">
        <v>93</v>
      </c>
      <c r="G1027" s="118"/>
      <c r="H1027" s="86" t="s">
        <v>93</v>
      </c>
      <c r="I1027" s="44"/>
      <c r="J1027" s="314"/>
      <c r="K1027" s="314"/>
    </row>
    <row r="1028" spans="1:11" ht="15">
      <c r="A1028" s="161"/>
      <c r="B1028" s="152" t="s">
        <v>219</v>
      </c>
      <c r="C1028" s="95"/>
      <c r="D1028" s="95"/>
      <c r="E1028" s="95"/>
      <c r="F1028" s="98"/>
      <c r="G1028" s="99"/>
      <c r="H1028" s="113"/>
      <c r="I1028" s="207"/>
      <c r="J1028" s="314"/>
      <c r="K1028" s="314"/>
    </row>
    <row r="1029" spans="1:11" ht="15">
      <c r="A1029" s="162">
        <v>81</v>
      </c>
      <c r="B1029" s="97" t="s">
        <v>149</v>
      </c>
      <c r="C1029" s="95">
        <v>402304</v>
      </c>
      <c r="D1029" s="89">
        <v>383179</v>
      </c>
      <c r="E1029" s="89">
        <v>153390</v>
      </c>
      <c r="F1029" s="110">
        <v>142410</v>
      </c>
      <c r="G1029" s="105"/>
      <c r="H1029" s="92">
        <v>162810</v>
      </c>
      <c r="I1029" s="44"/>
      <c r="J1029" s="314" t="str">
        <f aca="true" t="shared" si="47" ref="J1029:J1034">IF(OR(F1029-E1029&gt;5000,F1029-E1029&lt;-5000),"Explain","OK")</f>
        <v>Explain</v>
      </c>
      <c r="K1029" s="314" t="str">
        <f aca="true" t="shared" si="48" ref="K1029:K1034">IF(OR(H1029-F1029&gt;5000,H1029-F1029&lt;-5000),"Explain","OK")</f>
        <v>Explain</v>
      </c>
    </row>
    <row r="1030" spans="1:11" ht="15" hidden="1">
      <c r="A1030" s="161"/>
      <c r="B1030" s="97" t="s">
        <v>150</v>
      </c>
      <c r="C1030" s="95">
        <v>839</v>
      </c>
      <c r="D1030" s="89">
        <v>1122</v>
      </c>
      <c r="E1030" s="89">
        <v>0</v>
      </c>
      <c r="F1030" s="110">
        <v>0</v>
      </c>
      <c r="G1030" s="105"/>
      <c r="H1030" s="92">
        <v>0</v>
      </c>
      <c r="I1030" s="44"/>
      <c r="J1030" s="314" t="str">
        <f t="shared" si="47"/>
        <v>OK</v>
      </c>
      <c r="K1030" s="314" t="str">
        <f t="shared" si="48"/>
        <v>OK</v>
      </c>
    </row>
    <row r="1031" spans="1:11" ht="15">
      <c r="A1031" s="162"/>
      <c r="B1031" s="97" t="s">
        <v>151</v>
      </c>
      <c r="C1031" s="95">
        <v>46437</v>
      </c>
      <c r="D1031" s="89">
        <v>38856</v>
      </c>
      <c r="E1031" s="89">
        <v>29720</v>
      </c>
      <c r="F1031" s="110">
        <v>29720</v>
      </c>
      <c r="G1031" s="105"/>
      <c r="H1031" s="92">
        <v>29720</v>
      </c>
      <c r="I1031" s="44"/>
      <c r="J1031" s="314" t="str">
        <f t="shared" si="47"/>
        <v>OK</v>
      </c>
      <c r="K1031" s="314" t="str">
        <f t="shared" si="48"/>
        <v>OK</v>
      </c>
    </row>
    <row r="1032" spans="1:11" ht="15">
      <c r="A1032" s="162"/>
      <c r="B1032" s="97" t="s">
        <v>132</v>
      </c>
      <c r="C1032" s="95">
        <v>580911</v>
      </c>
      <c r="D1032" s="89">
        <v>380250</v>
      </c>
      <c r="E1032" s="89">
        <v>45400</v>
      </c>
      <c r="F1032" s="110">
        <v>42400</v>
      </c>
      <c r="G1032" s="105"/>
      <c r="H1032" s="92">
        <v>45320</v>
      </c>
      <c r="I1032" s="44"/>
      <c r="J1032" s="314" t="str">
        <f t="shared" si="47"/>
        <v>OK</v>
      </c>
      <c r="K1032" s="314" t="str">
        <f t="shared" si="48"/>
        <v>OK</v>
      </c>
    </row>
    <row r="1033" spans="1:11" ht="15">
      <c r="A1033" s="162">
        <v>82</v>
      </c>
      <c r="B1033" s="97" t="s">
        <v>133</v>
      </c>
      <c r="C1033" s="95">
        <v>393058</v>
      </c>
      <c r="D1033" s="89">
        <v>369690</v>
      </c>
      <c r="E1033" s="89">
        <v>60060</v>
      </c>
      <c r="F1033" s="110">
        <v>74060</v>
      </c>
      <c r="G1033" s="105"/>
      <c r="H1033" s="92">
        <v>60060</v>
      </c>
      <c r="I1033" s="44"/>
      <c r="J1033" s="314" t="str">
        <f t="shared" si="47"/>
        <v>Explain</v>
      </c>
      <c r="K1033" s="314" t="str">
        <f t="shared" si="48"/>
        <v>Explain</v>
      </c>
    </row>
    <row r="1034" spans="1:11" ht="15">
      <c r="A1034" s="162">
        <v>83</v>
      </c>
      <c r="B1034" s="97" t="s">
        <v>134</v>
      </c>
      <c r="C1034" s="95">
        <v>80562</v>
      </c>
      <c r="D1034" s="89">
        <v>83316</v>
      </c>
      <c r="E1034" s="89">
        <v>32800</v>
      </c>
      <c r="F1034" s="110">
        <v>33400</v>
      </c>
      <c r="G1034" s="105"/>
      <c r="H1034" s="92">
        <v>23460</v>
      </c>
      <c r="I1034" s="44"/>
      <c r="J1034" s="314" t="str">
        <f t="shared" si="47"/>
        <v>OK</v>
      </c>
      <c r="K1034" s="314" t="str">
        <f t="shared" si="48"/>
        <v>Explain</v>
      </c>
    </row>
    <row r="1035" spans="1:11" ht="15">
      <c r="A1035" s="161"/>
      <c r="B1035" s="102" t="s">
        <v>157</v>
      </c>
      <c r="C1035" s="112">
        <f>SUM(C1029:C1034)</f>
        <v>1504111</v>
      </c>
      <c r="D1035" s="112">
        <f>SUM(D1029:D1034)</f>
        <v>1256413</v>
      </c>
      <c r="E1035" s="112">
        <f>SUM(E1029:E1034)</f>
        <v>321370</v>
      </c>
      <c r="F1035" s="123">
        <f>SUM(F1029:F1034)</f>
        <v>321990</v>
      </c>
      <c r="G1035" s="105"/>
      <c r="H1035" s="124">
        <f>SUM(H1029:H1034)</f>
        <v>321370</v>
      </c>
      <c r="I1035" s="44"/>
      <c r="J1035" s="314"/>
      <c r="K1035" s="314"/>
    </row>
    <row r="1036" spans="1:11" ht="3.75" customHeight="1">
      <c r="A1036" s="161"/>
      <c r="B1036" s="97"/>
      <c r="C1036" s="95"/>
      <c r="D1036" s="95"/>
      <c r="E1036" s="95"/>
      <c r="F1036" s="107"/>
      <c r="G1036" s="105"/>
      <c r="H1036" s="113"/>
      <c r="I1036" s="44"/>
      <c r="J1036" s="314"/>
      <c r="K1036" s="314"/>
    </row>
    <row r="1037" spans="1:11" ht="15">
      <c r="A1037" s="162"/>
      <c r="B1037" s="97" t="s">
        <v>153</v>
      </c>
      <c r="C1037" s="95">
        <v>1567495</v>
      </c>
      <c r="D1037" s="89">
        <v>1279354</v>
      </c>
      <c r="E1037" s="89">
        <v>5710</v>
      </c>
      <c r="F1037" s="110">
        <v>5710</v>
      </c>
      <c r="G1037" s="105"/>
      <c r="H1037" s="92">
        <v>5710</v>
      </c>
      <c r="I1037" s="44"/>
      <c r="J1037" s="314" t="str">
        <f>IF(OR(F1037-E1037&gt;5000,F1037-E1037&lt;-5000),"Explain","OK")</f>
        <v>OK</v>
      </c>
      <c r="K1037" s="314" t="str">
        <f>IF(OR(H1037-F1037&gt;5000,H1037-F1037&lt;-5000),"Explain","OK")</f>
        <v>OK</v>
      </c>
    </row>
    <row r="1038" spans="1:11" ht="15">
      <c r="A1038" s="162"/>
      <c r="B1038" s="97" t="s">
        <v>170</v>
      </c>
      <c r="C1038" s="95">
        <v>0</v>
      </c>
      <c r="D1038" s="89">
        <f>SUMIF('[3]Detailed Services'!$P:$P,"B011a___8",'[3]Detailed Services'!Q:Q)</f>
        <v>0</v>
      </c>
      <c r="E1038" s="89">
        <v>315660</v>
      </c>
      <c r="F1038" s="110">
        <v>316280</v>
      </c>
      <c r="G1038" s="105"/>
      <c r="H1038" s="92">
        <v>315660</v>
      </c>
      <c r="I1038" s="44"/>
      <c r="J1038" s="314" t="str">
        <f>IF(OR(F1038-E1038&gt;5000,F1038-E1038&lt;-5000),"Explain","OK")</f>
        <v>OK</v>
      </c>
      <c r="K1038" s="314" t="str">
        <f>IF(OR(H1038-F1038&gt;5000,H1038-F1038&lt;-5000),"Explain","OK")</f>
        <v>OK</v>
      </c>
    </row>
    <row r="1039" spans="1:11" ht="15" customHeight="1">
      <c r="A1039" s="161"/>
      <c r="B1039" s="102" t="s">
        <v>155</v>
      </c>
      <c r="C1039" s="112">
        <f>SUM(C1037:C1038)</f>
        <v>1567495</v>
      </c>
      <c r="D1039" s="112">
        <f>SUM(D1037:D1038)</f>
        <v>1279354</v>
      </c>
      <c r="E1039" s="112">
        <f>SUM(E1037:E1038)</f>
        <v>321370</v>
      </c>
      <c r="F1039" s="126">
        <f>SUM(F1037:F1038)</f>
        <v>321990</v>
      </c>
      <c r="G1039" s="99"/>
      <c r="H1039" s="124">
        <f>SUM(H1037:H1038)</f>
        <v>321370</v>
      </c>
      <c r="I1039" s="44"/>
      <c r="J1039" s="314"/>
      <c r="K1039" s="314"/>
    </row>
    <row r="1040" spans="1:11" ht="15">
      <c r="A1040" s="161"/>
      <c r="B1040" s="100" t="s">
        <v>218</v>
      </c>
      <c r="C1040" s="188"/>
      <c r="D1040" s="188"/>
      <c r="E1040" s="188"/>
      <c r="F1040" s="210"/>
      <c r="G1040" s="99"/>
      <c r="H1040" s="211"/>
      <c r="I1040" s="44"/>
      <c r="J1040" s="314"/>
      <c r="K1040" s="314"/>
    </row>
    <row r="1041" spans="1:11" ht="15">
      <c r="A1041" s="162"/>
      <c r="B1041" s="102" t="s">
        <v>220</v>
      </c>
      <c r="C1041" s="95">
        <f>SUM(C1035-C1039)</f>
        <v>-63384</v>
      </c>
      <c r="D1041" s="95">
        <f>SUM(D1035-D1039)</f>
        <v>-22941</v>
      </c>
      <c r="E1041" s="95">
        <f>SUM(E1035-E1039)</f>
        <v>0</v>
      </c>
      <c r="F1041" s="98">
        <f>SUM(F1035-F1039)</f>
        <v>0</v>
      </c>
      <c r="G1041" s="99"/>
      <c r="H1041" s="113">
        <f>SUM(H1035-H1039)</f>
        <v>0</v>
      </c>
      <c r="I1041" s="44"/>
      <c r="J1041" s="314"/>
      <c r="K1041" s="314"/>
    </row>
    <row r="1042" spans="1:11" ht="15">
      <c r="A1042" s="161"/>
      <c r="B1042" s="257"/>
      <c r="C1042" s="95"/>
      <c r="D1042" s="95"/>
      <c r="E1042" s="95"/>
      <c r="F1042" s="98"/>
      <c r="G1042" s="99"/>
      <c r="H1042" s="113"/>
      <c r="I1042" s="44"/>
      <c r="J1042" s="314"/>
      <c r="K1042" s="314"/>
    </row>
    <row r="1043" spans="1:11" ht="15">
      <c r="A1043" s="161"/>
      <c r="B1043" s="152" t="s">
        <v>221</v>
      </c>
      <c r="C1043" s="95"/>
      <c r="D1043" s="95"/>
      <c r="E1043" s="95"/>
      <c r="F1043" s="98"/>
      <c r="G1043" s="99"/>
      <c r="H1043" s="113"/>
      <c r="I1043" s="44"/>
      <c r="J1043" s="314"/>
      <c r="K1043" s="314"/>
    </row>
    <row r="1044" spans="1:11" ht="15">
      <c r="A1044" s="162">
        <v>81</v>
      </c>
      <c r="B1044" s="97" t="s">
        <v>149</v>
      </c>
      <c r="C1044" s="95">
        <v>851447</v>
      </c>
      <c r="D1044" s="89">
        <v>914752</v>
      </c>
      <c r="E1044" s="89">
        <v>983290</v>
      </c>
      <c r="F1044" s="110">
        <v>939730</v>
      </c>
      <c r="G1044" s="105"/>
      <c r="H1044" s="92">
        <v>966560</v>
      </c>
      <c r="I1044" s="44"/>
      <c r="J1044" s="314" t="str">
        <f aca="true" t="shared" si="49" ref="J1044:J1050">IF(OR(F1044-E1044&gt;5000,F1044-E1044&lt;-5000),"Explain","OK")</f>
        <v>Explain</v>
      </c>
      <c r="K1044" s="314" t="str">
        <f aca="true" t="shared" si="50" ref="K1044:K1050">IF(OR(H1044-F1044&gt;5000,H1044-F1044&lt;-5000),"Explain","OK")</f>
        <v>Explain</v>
      </c>
    </row>
    <row r="1045" spans="1:11" ht="15">
      <c r="A1045" s="162"/>
      <c r="B1045" s="97" t="s">
        <v>150</v>
      </c>
      <c r="C1045" s="95">
        <v>8305</v>
      </c>
      <c r="D1045" s="89">
        <v>10478</v>
      </c>
      <c r="E1045" s="89">
        <v>2720</v>
      </c>
      <c r="F1045" s="110">
        <v>2230</v>
      </c>
      <c r="G1045" s="105"/>
      <c r="H1045" s="92">
        <v>2270</v>
      </c>
      <c r="I1045" s="44"/>
      <c r="J1045" s="314" t="str">
        <f t="shared" si="49"/>
        <v>OK</v>
      </c>
      <c r="K1045" s="314" t="str">
        <f t="shared" si="50"/>
        <v>OK</v>
      </c>
    </row>
    <row r="1046" spans="1:11" ht="15">
      <c r="A1046" s="162">
        <v>84</v>
      </c>
      <c r="B1046" s="97" t="s">
        <v>151</v>
      </c>
      <c r="C1046" s="95">
        <v>307656</v>
      </c>
      <c r="D1046" s="89">
        <v>289133</v>
      </c>
      <c r="E1046" s="89">
        <v>316050</v>
      </c>
      <c r="F1046" s="110">
        <v>311050</v>
      </c>
      <c r="G1046" s="105"/>
      <c r="H1046" s="92">
        <v>316050</v>
      </c>
      <c r="I1046" s="44"/>
      <c r="J1046" s="314" t="str">
        <f t="shared" si="49"/>
        <v>OK</v>
      </c>
      <c r="K1046" s="314" t="str">
        <f t="shared" si="50"/>
        <v>OK</v>
      </c>
    </row>
    <row r="1047" spans="1:11" ht="15">
      <c r="A1047" s="162"/>
      <c r="B1047" s="97" t="s">
        <v>132</v>
      </c>
      <c r="C1047" s="95">
        <v>78208</v>
      </c>
      <c r="D1047" s="89">
        <v>126538</v>
      </c>
      <c r="E1047" s="89">
        <v>100710</v>
      </c>
      <c r="F1047" s="110">
        <v>100350</v>
      </c>
      <c r="G1047" s="105"/>
      <c r="H1047" s="92">
        <v>101150</v>
      </c>
      <c r="I1047" s="44"/>
      <c r="J1047" s="314" t="str">
        <f t="shared" si="49"/>
        <v>OK</v>
      </c>
      <c r="K1047" s="314" t="str">
        <f t="shared" si="50"/>
        <v>OK</v>
      </c>
    </row>
    <row r="1048" spans="1:11" ht="15">
      <c r="A1048" s="162"/>
      <c r="B1048" s="97" t="s">
        <v>133</v>
      </c>
      <c r="C1048" s="95">
        <v>55982</v>
      </c>
      <c r="D1048" s="89">
        <v>8960</v>
      </c>
      <c r="E1048" s="89">
        <v>34300</v>
      </c>
      <c r="F1048" s="110">
        <v>34300</v>
      </c>
      <c r="G1048" s="105"/>
      <c r="H1048" s="92">
        <v>34300</v>
      </c>
      <c r="I1048" s="44"/>
      <c r="J1048" s="314" t="str">
        <f t="shared" si="49"/>
        <v>OK</v>
      </c>
      <c r="K1048" s="314" t="str">
        <f t="shared" si="50"/>
        <v>OK</v>
      </c>
    </row>
    <row r="1049" spans="1:11" ht="15">
      <c r="A1049" s="162"/>
      <c r="B1049" s="97" t="s">
        <v>134</v>
      </c>
      <c r="C1049" s="95">
        <v>148404</v>
      </c>
      <c r="D1049" s="89">
        <v>142500</v>
      </c>
      <c r="E1049" s="89">
        <v>142710</v>
      </c>
      <c r="F1049" s="110">
        <v>143730</v>
      </c>
      <c r="G1049" s="105"/>
      <c r="H1049" s="92">
        <v>144230</v>
      </c>
      <c r="I1049" s="44"/>
      <c r="J1049" s="314" t="str">
        <f t="shared" si="49"/>
        <v>OK</v>
      </c>
      <c r="K1049" s="314" t="str">
        <f t="shared" si="50"/>
        <v>OK</v>
      </c>
    </row>
    <row r="1050" spans="1:11" ht="15">
      <c r="A1050" s="162"/>
      <c r="B1050" s="97" t="s">
        <v>135</v>
      </c>
      <c r="C1050" s="95">
        <v>0</v>
      </c>
      <c r="D1050" s="89">
        <v>10063</v>
      </c>
      <c r="E1050" s="89">
        <v>3300</v>
      </c>
      <c r="F1050" s="89">
        <v>3300</v>
      </c>
      <c r="G1050" s="105"/>
      <c r="H1050" s="122">
        <v>3300</v>
      </c>
      <c r="I1050" s="44"/>
      <c r="J1050" s="314" t="str">
        <f t="shared" si="49"/>
        <v>OK</v>
      </c>
      <c r="K1050" s="314" t="str">
        <f t="shared" si="50"/>
        <v>OK</v>
      </c>
    </row>
    <row r="1051" spans="1:11" ht="15">
      <c r="A1051" s="161"/>
      <c r="B1051" s="102" t="s">
        <v>157</v>
      </c>
      <c r="C1051" s="112">
        <f>SUM(C1044:C1050)</f>
        <v>1450002</v>
      </c>
      <c r="D1051" s="112">
        <f>SUM(D1044:D1050)</f>
        <v>1502424</v>
      </c>
      <c r="E1051" s="112">
        <f>SUM(E1044:E1050)</f>
        <v>1583080</v>
      </c>
      <c r="F1051" s="123">
        <f>SUM(F1044:F1050)</f>
        <v>1534690</v>
      </c>
      <c r="G1051" s="105"/>
      <c r="H1051" s="124">
        <f>SUM(H1044:H1050)</f>
        <v>1567860</v>
      </c>
      <c r="I1051" s="44"/>
      <c r="J1051" s="314"/>
      <c r="K1051" s="314"/>
    </row>
    <row r="1052" spans="1:11" ht="4.5" customHeight="1">
      <c r="A1052" s="161"/>
      <c r="B1052" s="97"/>
      <c r="C1052" s="95"/>
      <c r="D1052" s="95"/>
      <c r="E1052" s="95"/>
      <c r="F1052" s="107"/>
      <c r="G1052" s="105"/>
      <c r="H1052" s="113"/>
      <c r="I1052" s="44"/>
      <c r="J1052" s="314"/>
      <c r="K1052" s="314"/>
    </row>
    <row r="1053" spans="1:11" ht="15">
      <c r="A1053" s="162">
        <v>85</v>
      </c>
      <c r="B1053" s="97" t="s">
        <v>153</v>
      </c>
      <c r="C1053" s="95">
        <v>1450002</v>
      </c>
      <c r="D1053" s="89">
        <v>1502424</v>
      </c>
      <c r="E1053" s="89">
        <v>40000</v>
      </c>
      <c r="F1053" s="110">
        <v>32000</v>
      </c>
      <c r="G1053" s="105"/>
      <c r="H1053" s="92">
        <v>40000</v>
      </c>
      <c r="I1053" s="44"/>
      <c r="J1053" s="314" t="str">
        <f>IF(OR(F1053-E1053&gt;5000,F1053-E1053&lt;-5000),"Explain","OK")</f>
        <v>Explain</v>
      </c>
      <c r="K1053" s="314" t="str">
        <f>IF(OR(H1053-F1053&gt;5000,H1053-F1053&lt;-5000),"Explain","OK")</f>
        <v>Explain</v>
      </c>
    </row>
    <row r="1054" spans="1:11" ht="15">
      <c r="A1054" s="162">
        <v>86</v>
      </c>
      <c r="B1054" s="97" t="s">
        <v>170</v>
      </c>
      <c r="C1054" s="95">
        <v>0</v>
      </c>
      <c r="D1054" s="89">
        <f>SUMIF('[3]Detailed Services'!$P:$P,"B010a___8",'[3]Detailed Services'!Q:Q)</f>
        <v>0</v>
      </c>
      <c r="E1054" s="89">
        <v>1543080</v>
      </c>
      <c r="F1054" s="110">
        <v>1502690</v>
      </c>
      <c r="G1054" s="105"/>
      <c r="H1054" s="92">
        <v>1527860</v>
      </c>
      <c r="I1054" s="44"/>
      <c r="J1054" s="314" t="str">
        <f>IF(OR(F1054-E1054&gt;5000,F1054-E1054&lt;-5000),"Explain","OK")</f>
        <v>Explain</v>
      </c>
      <c r="K1054" s="314" t="str">
        <f>IF(OR(H1054-F1054&gt;5000,H1054-F1054&lt;-5000),"Explain","OK")</f>
        <v>Explain</v>
      </c>
    </row>
    <row r="1055" spans="1:11" ht="15">
      <c r="A1055" s="161"/>
      <c r="B1055" s="102" t="s">
        <v>155</v>
      </c>
      <c r="C1055" s="112">
        <f>SUM(C1053:C1054)</f>
        <v>1450002</v>
      </c>
      <c r="D1055" s="112">
        <f>SUM(D1053:D1054)</f>
        <v>1502424</v>
      </c>
      <c r="E1055" s="112">
        <f>SUM(E1053:E1054)</f>
        <v>1583080</v>
      </c>
      <c r="F1055" s="126">
        <f>SUM(F1053:F1054)</f>
        <v>1534690</v>
      </c>
      <c r="G1055" s="99"/>
      <c r="H1055" s="124">
        <f>SUM(H1053:H1054)</f>
        <v>1567860</v>
      </c>
      <c r="I1055" s="44"/>
      <c r="J1055" s="314"/>
      <c r="K1055" s="314"/>
    </row>
    <row r="1056" spans="1:11" ht="15">
      <c r="A1056" s="161"/>
      <c r="B1056" s="100" t="s">
        <v>218</v>
      </c>
      <c r="C1056" s="188"/>
      <c r="D1056" s="188"/>
      <c r="E1056" s="188"/>
      <c r="F1056" s="210"/>
      <c r="G1056" s="99"/>
      <c r="H1056" s="211"/>
      <c r="I1056" s="44"/>
      <c r="J1056" s="314"/>
      <c r="K1056" s="314"/>
    </row>
    <row r="1057" spans="1:11" ht="15">
      <c r="A1057" s="162"/>
      <c r="B1057" s="102" t="s">
        <v>180</v>
      </c>
      <c r="C1057" s="95">
        <f>SUM(C1051-C1055)</f>
        <v>0</v>
      </c>
      <c r="D1057" s="95">
        <f>SUM(D1051-D1055)</f>
        <v>0</v>
      </c>
      <c r="E1057" s="95">
        <f>SUM(E1051-E1055)</f>
        <v>0</v>
      </c>
      <c r="F1057" s="98">
        <f>SUM(F1051-F1055)</f>
        <v>0</v>
      </c>
      <c r="G1057" s="99"/>
      <c r="H1057" s="113">
        <f>SUM(H1051-H1055)</f>
        <v>0</v>
      </c>
      <c r="I1057" s="44"/>
      <c r="J1057" s="314"/>
      <c r="K1057" s="314"/>
    </row>
    <row r="1058" spans="1:11" ht="4.5" customHeight="1" thickBot="1">
      <c r="A1058" s="151"/>
      <c r="B1058" s="258"/>
      <c r="C1058" s="130"/>
      <c r="D1058" s="130"/>
      <c r="E1058" s="130"/>
      <c r="F1058" s="181"/>
      <c r="G1058" s="99"/>
      <c r="H1058" s="182"/>
      <c r="I1058" s="44"/>
      <c r="J1058" s="314"/>
      <c r="K1058" s="314"/>
    </row>
    <row r="1059" spans="1:11" ht="15.75" thickBot="1">
      <c r="A1059" s="256"/>
      <c r="B1059" s="243"/>
      <c r="C1059" s="128"/>
      <c r="D1059" s="128"/>
      <c r="E1059" s="128"/>
      <c r="F1059" s="99"/>
      <c r="G1059" s="99"/>
      <c r="H1059" s="135"/>
      <c r="I1059" s="44"/>
      <c r="J1059" s="314"/>
      <c r="K1059" s="314"/>
    </row>
    <row r="1060" spans="1:10" ht="15">
      <c r="A1060" s="136" t="s">
        <v>158</v>
      </c>
      <c r="B1060" s="241"/>
      <c r="C1060" s="171"/>
      <c r="D1060" s="171"/>
      <c r="E1060" s="171"/>
      <c r="F1060" s="138"/>
      <c r="G1060" s="138"/>
      <c r="H1060" s="140"/>
      <c r="I1060" s="44"/>
      <c r="J1060" s="314"/>
    </row>
    <row r="1061" spans="1:10" ht="30.75" customHeight="1">
      <c r="A1061" s="141">
        <f>A1029</f>
        <v>81</v>
      </c>
      <c r="B1061" s="345" t="s">
        <v>41</v>
      </c>
      <c r="C1061" s="351"/>
      <c r="D1061" s="351"/>
      <c r="E1061" s="351"/>
      <c r="F1061" s="351"/>
      <c r="G1061" s="351"/>
      <c r="H1061" s="352"/>
      <c r="I1061" s="44"/>
      <c r="J1061" s="314"/>
    </row>
    <row r="1062" spans="1:11" ht="21.75" customHeight="1">
      <c r="A1062" s="141">
        <f>A1061+1</f>
        <v>82</v>
      </c>
      <c r="B1062" s="345" t="s">
        <v>42</v>
      </c>
      <c r="C1062" s="351"/>
      <c r="D1062" s="351"/>
      <c r="E1062" s="351"/>
      <c r="F1062" s="351"/>
      <c r="G1062" s="351"/>
      <c r="H1062" s="352"/>
      <c r="I1062" s="44"/>
      <c r="J1062" s="314"/>
      <c r="K1062" s="314"/>
    </row>
    <row r="1063" spans="1:11" ht="33.75" customHeight="1">
      <c r="A1063" s="141">
        <f>A1062+1</f>
        <v>83</v>
      </c>
      <c r="B1063" s="345" t="s">
        <v>269</v>
      </c>
      <c r="C1063" s="349"/>
      <c r="D1063" s="349"/>
      <c r="E1063" s="349"/>
      <c r="F1063" s="349"/>
      <c r="G1063" s="349"/>
      <c r="H1063" s="350"/>
      <c r="I1063" s="44"/>
      <c r="J1063" s="314"/>
      <c r="K1063" s="314"/>
    </row>
    <row r="1064" spans="1:11" ht="21" customHeight="1">
      <c r="A1064" s="141">
        <f>A1063+1</f>
        <v>84</v>
      </c>
      <c r="B1064" s="345" t="s">
        <v>43</v>
      </c>
      <c r="C1064" s="345"/>
      <c r="D1064" s="345"/>
      <c r="E1064" s="345"/>
      <c r="F1064" s="345"/>
      <c r="G1064" s="345"/>
      <c r="H1064" s="346"/>
      <c r="I1064" s="44"/>
      <c r="J1064" s="314"/>
      <c r="K1064" s="314"/>
    </row>
    <row r="1065" spans="1:11" ht="33" customHeight="1">
      <c r="A1065" s="141">
        <f>A1064+1</f>
        <v>85</v>
      </c>
      <c r="B1065" s="345" t="s">
        <v>44</v>
      </c>
      <c r="C1065" s="345"/>
      <c r="D1065" s="345"/>
      <c r="E1065" s="345"/>
      <c r="F1065" s="345"/>
      <c r="G1065" s="345"/>
      <c r="H1065" s="346"/>
      <c r="I1065" s="44"/>
      <c r="J1065" s="314"/>
      <c r="K1065" s="314"/>
    </row>
    <row r="1066" spans="1:11" ht="34.5" customHeight="1">
      <c r="A1066" s="141">
        <f>A1065+1</f>
        <v>86</v>
      </c>
      <c r="B1066" s="345" t="s">
        <v>269</v>
      </c>
      <c r="C1066" s="349"/>
      <c r="D1066" s="349"/>
      <c r="E1066" s="349"/>
      <c r="F1066" s="349"/>
      <c r="G1066" s="349"/>
      <c r="H1066" s="350"/>
      <c r="I1066" s="207"/>
      <c r="J1066" s="314"/>
      <c r="K1066" s="314"/>
    </row>
    <row r="1067" spans="1:11" s="74" customFormat="1" ht="4.5" customHeight="1" thickBot="1">
      <c r="A1067" s="144"/>
      <c r="B1067" s="200"/>
      <c r="C1067" s="233"/>
      <c r="D1067" s="233"/>
      <c r="E1067" s="233"/>
      <c r="F1067" s="192"/>
      <c r="G1067" s="192"/>
      <c r="H1067" s="193"/>
      <c r="J1067" s="314"/>
      <c r="K1067" s="314"/>
    </row>
    <row r="1068" spans="1:11" ht="15.75" thickBot="1">
      <c r="A1068" s="230"/>
      <c r="B1068" s="169"/>
      <c r="C1068" s="128"/>
      <c r="D1068" s="128"/>
      <c r="E1068" s="128"/>
      <c r="F1068" s="99"/>
      <c r="G1068" s="99"/>
      <c r="H1068" s="108"/>
      <c r="I1068" s="44"/>
      <c r="J1068" s="314"/>
      <c r="K1068" s="314"/>
    </row>
    <row r="1069" spans="1:11" s="39" customFormat="1" ht="15">
      <c r="A1069" s="186"/>
      <c r="B1069" s="213" t="s">
        <v>222</v>
      </c>
      <c r="C1069" s="347">
        <f>SUM(C1001,C1014,C1041,C1057)</f>
        <v>-471747</v>
      </c>
      <c r="D1069" s="347">
        <f>SUM(D1001,D1014,D1041,D1057)</f>
        <v>-398668</v>
      </c>
      <c r="E1069" s="347">
        <f>SUM(E1001,E1014,E1041,E1057)</f>
        <v>-625840</v>
      </c>
      <c r="F1069" s="347">
        <f>SUM(F1001,F1014,F1041,F1057)</f>
        <v>-610240</v>
      </c>
      <c r="G1069" s="99"/>
      <c r="H1069" s="343">
        <f>SUM(H1001,H1014,H1041,H1057)</f>
        <v>-639390</v>
      </c>
      <c r="J1069" s="314"/>
      <c r="K1069" s="314"/>
    </row>
    <row r="1070" spans="1:11" s="202" customFormat="1" ht="15.75" thickBot="1">
      <c r="A1070" s="186"/>
      <c r="B1070" s="214" t="s">
        <v>223</v>
      </c>
      <c r="C1070" s="348"/>
      <c r="D1070" s="348"/>
      <c r="E1070" s="348"/>
      <c r="F1070" s="348"/>
      <c r="G1070" s="118"/>
      <c r="H1070" s="344"/>
      <c r="J1070" s="314"/>
      <c r="K1070" s="314"/>
    </row>
    <row r="1071" spans="1:11" s="74" customFormat="1" ht="15">
      <c r="A1071" s="256"/>
      <c r="B1071" s="183"/>
      <c r="C1071" s="40"/>
      <c r="D1071" s="40"/>
      <c r="E1071" s="40"/>
      <c r="F1071" s="40"/>
      <c r="G1071" s="99"/>
      <c r="H1071" s="41"/>
      <c r="J1071" s="314"/>
      <c r="K1071" s="314"/>
    </row>
    <row r="1072" spans="1:11" s="74" customFormat="1" ht="18">
      <c r="A1072" s="215" t="s">
        <v>224</v>
      </c>
      <c r="B1072" s="183"/>
      <c r="C1072" s="99"/>
      <c r="D1072" s="99"/>
      <c r="E1072" s="99"/>
      <c r="F1072" s="99"/>
      <c r="G1072" s="99"/>
      <c r="H1072" s="135"/>
      <c r="J1072" s="314"/>
      <c r="K1072" s="314"/>
    </row>
    <row r="1073" spans="1:11" s="74" customFormat="1" ht="15.75" thickBot="1">
      <c r="A1073" s="175"/>
      <c r="B1073" s="134"/>
      <c r="C1073" s="99"/>
      <c r="D1073" s="99"/>
      <c r="E1073" s="99"/>
      <c r="F1073" s="99"/>
      <c r="G1073" s="99"/>
      <c r="H1073" s="135"/>
      <c r="J1073" s="314"/>
      <c r="K1073" s="314"/>
    </row>
    <row r="1074" spans="1:11" ht="15">
      <c r="A1074" s="148" t="s">
        <v>130</v>
      </c>
      <c r="B1074" s="149"/>
      <c r="C1074" s="69" t="s">
        <v>90</v>
      </c>
      <c r="D1074" s="69" t="s">
        <v>90</v>
      </c>
      <c r="E1074" s="70" t="s">
        <v>88</v>
      </c>
      <c r="F1074" s="71" t="s">
        <v>89</v>
      </c>
      <c r="G1074" s="72"/>
      <c r="H1074" s="73" t="s">
        <v>250</v>
      </c>
      <c r="I1074" s="44"/>
      <c r="J1074" s="314"/>
      <c r="K1074" s="314"/>
    </row>
    <row r="1075" spans="1:11" ht="15.75" thickBot="1">
      <c r="A1075" s="151"/>
      <c r="B1075" s="76"/>
      <c r="C1075" s="77" t="s">
        <v>131</v>
      </c>
      <c r="D1075" s="77" t="s">
        <v>87</v>
      </c>
      <c r="E1075" s="78" t="s">
        <v>243</v>
      </c>
      <c r="F1075" s="79" t="s">
        <v>243</v>
      </c>
      <c r="G1075" s="72"/>
      <c r="H1075" s="80" t="s">
        <v>244</v>
      </c>
      <c r="I1075" s="44"/>
      <c r="J1075" s="314"/>
      <c r="K1075" s="314"/>
    </row>
    <row r="1076" spans="1:11" ht="15">
      <c r="A1076" s="161"/>
      <c r="B1076" s="149"/>
      <c r="C1076" s="69" t="s">
        <v>93</v>
      </c>
      <c r="D1076" s="69" t="s">
        <v>93</v>
      </c>
      <c r="E1076" s="69" t="s">
        <v>93</v>
      </c>
      <c r="F1076" s="150" t="s">
        <v>93</v>
      </c>
      <c r="G1076" s="118"/>
      <c r="H1076" s="73" t="s">
        <v>93</v>
      </c>
      <c r="I1076" s="44"/>
      <c r="J1076" s="314"/>
      <c r="K1076" s="314"/>
    </row>
    <row r="1077" spans="1:11" ht="15">
      <c r="A1077" s="161"/>
      <c r="B1077" s="152" t="s">
        <v>225</v>
      </c>
      <c r="C1077" s="95"/>
      <c r="D1077" s="95"/>
      <c r="E1077" s="95"/>
      <c r="F1077" s="98"/>
      <c r="G1077" s="99"/>
      <c r="H1077" s="113"/>
      <c r="I1077" s="44"/>
      <c r="J1077" s="314"/>
      <c r="K1077" s="314"/>
    </row>
    <row r="1078" spans="1:11" ht="15">
      <c r="A1078" s="162">
        <v>87</v>
      </c>
      <c r="B1078" s="97" t="s">
        <v>226</v>
      </c>
      <c r="C1078" s="95">
        <v>133700</v>
      </c>
      <c r="D1078" s="89">
        <f>SUMIF('[3]Detailed Services'!$P:$P,"F003b___7",'[3]Detailed Services'!Q:Q)</f>
        <v>0</v>
      </c>
      <c r="E1078" s="89">
        <v>89500</v>
      </c>
      <c r="F1078" s="110">
        <v>91900</v>
      </c>
      <c r="G1078" s="105"/>
      <c r="H1078" s="92">
        <v>73300</v>
      </c>
      <c r="I1078" s="44"/>
      <c r="J1078" s="314" t="str">
        <f>IF(OR(F1078-E1078&gt;5000,F1078-E1078&lt;-5000),"Explain","OK")</f>
        <v>OK</v>
      </c>
      <c r="K1078" s="314" t="str">
        <f>IF(OR(H1078-F1078&gt;5000,H1078-F1078&lt;-5000),"Explain","OK")</f>
        <v>Explain</v>
      </c>
    </row>
    <row r="1079" spans="1:11" ht="15">
      <c r="A1079" s="161"/>
      <c r="B1079" s="102" t="s">
        <v>157</v>
      </c>
      <c r="C1079" s="112">
        <f>SUM(C1078:C1078)</f>
        <v>133700</v>
      </c>
      <c r="D1079" s="112">
        <f>SUM(D1078:D1078)</f>
        <v>0</v>
      </c>
      <c r="E1079" s="112">
        <f>SUM(E1078:E1078)</f>
        <v>89500</v>
      </c>
      <c r="F1079" s="123">
        <f>SUM(F1078:F1078)</f>
        <v>91900</v>
      </c>
      <c r="G1079" s="105"/>
      <c r="H1079" s="124">
        <f>SUM(H1078:H1078)</f>
        <v>73300</v>
      </c>
      <c r="I1079" s="44"/>
      <c r="J1079" s="314"/>
      <c r="K1079" s="314"/>
    </row>
    <row r="1080" spans="1:11" ht="15">
      <c r="A1080" s="162">
        <v>88</v>
      </c>
      <c r="B1080" s="97" t="s">
        <v>227</v>
      </c>
      <c r="C1080" s="95">
        <v>-1696030</v>
      </c>
      <c r="D1080" s="89">
        <v>-1826499</v>
      </c>
      <c r="E1080" s="89">
        <v>-1437100</v>
      </c>
      <c r="F1080" s="110">
        <v>-1346500</v>
      </c>
      <c r="G1080" s="105"/>
      <c r="H1080" s="92">
        <v>-1262800</v>
      </c>
      <c r="I1080" s="44"/>
      <c r="J1080" s="314" t="str">
        <f>IF(OR(F1080-E1080&gt;5000,F1080-E1080&lt;-5000),"Explain","OK")</f>
        <v>Explain</v>
      </c>
      <c r="K1080" s="314" t="str">
        <f>IF(OR(H1080-F1080&gt;5000,H1080-F1080&lt;-5000),"Explain","OK")</f>
        <v>Explain</v>
      </c>
    </row>
    <row r="1081" spans="1:11" ht="15">
      <c r="A1081" s="161"/>
      <c r="B1081" s="102" t="s">
        <v>228</v>
      </c>
      <c r="C1081" s="112">
        <f>SUM(C1080)</f>
        <v>-1696030</v>
      </c>
      <c r="D1081" s="112">
        <f>SUM(D1080)</f>
        <v>-1826499</v>
      </c>
      <c r="E1081" s="112">
        <f>SUM(E1080)</f>
        <v>-1437100</v>
      </c>
      <c r="F1081" s="123">
        <f>SUM(F1080)</f>
        <v>-1346500</v>
      </c>
      <c r="G1081" s="105"/>
      <c r="H1081" s="124">
        <f>SUM(H1080)</f>
        <v>-1262800</v>
      </c>
      <c r="I1081" s="44"/>
      <c r="J1081" s="314"/>
      <c r="K1081" s="314"/>
    </row>
    <row r="1082" spans="1:11" ht="15">
      <c r="A1082" s="161"/>
      <c r="B1082" s="100" t="s">
        <v>218</v>
      </c>
      <c r="C1082" s="188"/>
      <c r="D1082" s="188"/>
      <c r="E1082" s="188"/>
      <c r="F1082" s="210"/>
      <c r="G1082" s="99"/>
      <c r="H1082" s="211"/>
      <c r="I1082" s="44"/>
      <c r="J1082" s="314"/>
      <c r="K1082" s="314"/>
    </row>
    <row r="1083" spans="1:11" ht="15">
      <c r="A1083" s="161"/>
      <c r="B1083" s="102" t="s">
        <v>180</v>
      </c>
      <c r="C1083" s="112">
        <f>SUM(C1079+C1081)</f>
        <v>-1562330</v>
      </c>
      <c r="D1083" s="112">
        <f>SUM(D1079+D1081)</f>
        <v>-1826499</v>
      </c>
      <c r="E1083" s="112">
        <f>SUM(E1079+E1081)</f>
        <v>-1347600</v>
      </c>
      <c r="F1083" s="123">
        <f>SUM(F1079+F1081)</f>
        <v>-1254600</v>
      </c>
      <c r="G1083" s="105"/>
      <c r="H1083" s="124">
        <f>SUM(H1079+H1081)</f>
        <v>-1189500</v>
      </c>
      <c r="I1083" s="44"/>
      <c r="J1083" s="314"/>
      <c r="K1083" s="314"/>
    </row>
    <row r="1084" spans="1:11" ht="15">
      <c r="A1084" s="161"/>
      <c r="B1084" s="102"/>
      <c r="C1084" s="95"/>
      <c r="D1084" s="95"/>
      <c r="E1084" s="95"/>
      <c r="F1084" s="98"/>
      <c r="G1084" s="99"/>
      <c r="H1084" s="113"/>
      <c r="I1084" s="44"/>
      <c r="J1084" s="314"/>
      <c r="K1084" s="314"/>
    </row>
    <row r="1085" spans="1:11" ht="15">
      <c r="A1085" s="161"/>
      <c r="B1085" s="152" t="s">
        <v>229</v>
      </c>
      <c r="C1085" s="95"/>
      <c r="D1085" s="95"/>
      <c r="E1085" s="95"/>
      <c r="F1085" s="98"/>
      <c r="G1085" s="99"/>
      <c r="H1085" s="113"/>
      <c r="I1085" s="44"/>
      <c r="J1085" s="314"/>
      <c r="K1085" s="314"/>
    </row>
    <row r="1086" spans="1:11" ht="15">
      <c r="A1086" s="162">
        <v>89</v>
      </c>
      <c r="B1086" s="97" t="s">
        <v>230</v>
      </c>
      <c r="C1086" s="95">
        <v>-814967</v>
      </c>
      <c r="D1086" s="89">
        <v>257579</v>
      </c>
      <c r="E1086" s="89">
        <v>-527300</v>
      </c>
      <c r="F1086" s="110">
        <v>-613300</v>
      </c>
      <c r="G1086" s="105"/>
      <c r="H1086" s="122">
        <v>700</v>
      </c>
      <c r="I1086" s="44"/>
      <c r="J1086" s="314" t="str">
        <f>IF(OR(F1086-E1086&gt;5000,F1086-E1086&lt;-5000),"Explain","OK")</f>
        <v>Explain</v>
      </c>
      <c r="K1086" s="314" t="str">
        <f>IF(OR(H1086-F1086&gt;5000,H1086-F1086&lt;-5000),"Explain","OK")</f>
        <v>Explain</v>
      </c>
    </row>
    <row r="1087" spans="1:11" ht="15">
      <c r="A1087" s="161"/>
      <c r="B1087" s="102" t="s">
        <v>231</v>
      </c>
      <c r="C1087" s="112">
        <f>SUM(C1086:C1086)</f>
        <v>-814967</v>
      </c>
      <c r="D1087" s="112">
        <f>SUM(D1086:D1086)</f>
        <v>257579</v>
      </c>
      <c r="E1087" s="112">
        <f>SUM(E1086:E1086)</f>
        <v>-527300</v>
      </c>
      <c r="F1087" s="126">
        <f>SUM(F1086:F1086)</f>
        <v>-613300</v>
      </c>
      <c r="G1087" s="99"/>
      <c r="H1087" s="124">
        <f>SUM(H1086:H1086)</f>
        <v>700</v>
      </c>
      <c r="I1087" s="44"/>
      <c r="J1087" s="314"/>
      <c r="K1087" s="314"/>
    </row>
    <row r="1088" spans="1:11" ht="15">
      <c r="A1088" s="161"/>
      <c r="B1088" s="116"/>
      <c r="C1088" s="83"/>
      <c r="D1088" s="83"/>
      <c r="E1088" s="83"/>
      <c r="F1088" s="117"/>
      <c r="G1088" s="118"/>
      <c r="H1088" s="86"/>
      <c r="I1088" s="44"/>
      <c r="J1088" s="314"/>
      <c r="K1088" s="314"/>
    </row>
    <row r="1089" spans="1:11" ht="15">
      <c r="A1089" s="161"/>
      <c r="B1089" s="152" t="s">
        <v>232</v>
      </c>
      <c r="C1089" s="95"/>
      <c r="D1089" s="95"/>
      <c r="E1089" s="95"/>
      <c r="F1089" s="98"/>
      <c r="G1089" s="99"/>
      <c r="H1089" s="113"/>
      <c r="I1089" s="44"/>
      <c r="J1089" s="314"/>
      <c r="K1089" s="314"/>
    </row>
    <row r="1090" spans="1:11" ht="15" hidden="1">
      <c r="A1090" s="161"/>
      <c r="B1090" s="97" t="s">
        <v>233</v>
      </c>
      <c r="C1090" s="95">
        <v>3229</v>
      </c>
      <c r="D1090" s="89">
        <f>SUMIF('[3]Detailed Services'!$P:$P,"F003c___7",'[3]Detailed Services'!Q:Q)</f>
        <v>0</v>
      </c>
      <c r="E1090" s="89">
        <f>SUMIF('[3]Detailed Services'!$P:$P,"F003c___7",'[3]Detailed Services'!T:T)</f>
        <v>0</v>
      </c>
      <c r="F1090" s="110">
        <f>SUMIF('[3]Detailed Services'!$P:$P,"F003c___7",'[3]Detailed Services'!U:U)</f>
        <v>0</v>
      </c>
      <c r="G1090" s="105"/>
      <c r="H1090" s="92">
        <f>SUMIF('[3]Detailed Services'!$P:$P,"F003c___7",'[3]Detailed Services'!W:W)</f>
        <v>0</v>
      </c>
      <c r="I1090" s="44"/>
      <c r="J1090" s="314" t="str">
        <f>IF(OR(F1090-E1090&gt;4999,F1090-E1090&lt;-4999),"Explain","OK")</f>
        <v>OK</v>
      </c>
      <c r="K1090" s="314" t="str">
        <f>IF(OR(H1090-F1090&gt;4999,H1090-F1090&lt;-4999),"Explain","OK")</f>
        <v>OK</v>
      </c>
    </row>
    <row r="1091" spans="1:11" ht="15">
      <c r="A1091" s="162"/>
      <c r="B1091" s="97" t="s">
        <v>234</v>
      </c>
      <c r="C1091" s="95">
        <v>133700</v>
      </c>
      <c r="D1091" s="89">
        <f>SUMIF('[3]Detailed Services'!$P:$P,"F003b___7",'[3]Detailed Services'!Q:Q)</f>
        <v>0</v>
      </c>
      <c r="E1091" s="89">
        <v>6150</v>
      </c>
      <c r="F1091" s="110">
        <v>6150</v>
      </c>
      <c r="G1091" s="105"/>
      <c r="H1091" s="92">
        <v>6150</v>
      </c>
      <c r="I1091" s="44"/>
      <c r="J1091" s="314" t="str">
        <f>IF(OR(F1091-E1091&gt;5000,F1091-E1091&lt;-5000),"Explain","OK")</f>
        <v>OK</v>
      </c>
      <c r="K1091" s="314" t="str">
        <f>IF(OR(H1091-F1091&gt;5000,H1091-F1091&lt;-5000),"Explain","OK")</f>
        <v>OK</v>
      </c>
    </row>
    <row r="1092" spans="1:11" ht="15">
      <c r="A1092" s="162">
        <v>90</v>
      </c>
      <c r="B1092" s="97" t="s">
        <v>235</v>
      </c>
      <c r="C1092" s="95"/>
      <c r="D1092" s="89"/>
      <c r="E1092" s="89">
        <v>-29540</v>
      </c>
      <c r="F1092" s="110">
        <v>-190350</v>
      </c>
      <c r="G1092" s="105"/>
      <c r="H1092" s="92">
        <v>-190350</v>
      </c>
      <c r="I1092" s="44"/>
      <c r="J1092" s="314" t="str">
        <f>IF(OR(F1092-E1092&gt;5000,F1092-E1092&lt;-5000),"Explain","OK")</f>
        <v>Explain</v>
      </c>
      <c r="K1092" s="314" t="str">
        <f>IF(OR(H1092-F1092&gt;5000,H1092-F1092&lt;-5000),"Explain","OK")</f>
        <v>OK</v>
      </c>
    </row>
    <row r="1093" spans="1:11" ht="15">
      <c r="A1093" s="161"/>
      <c r="B1093" s="97" t="s">
        <v>58</v>
      </c>
      <c r="C1093" s="95">
        <v>-66925</v>
      </c>
      <c r="D1093" s="89">
        <f>-5801-79</f>
        <v>-5880</v>
      </c>
      <c r="E1093" s="89">
        <v>-8000</v>
      </c>
      <c r="F1093" s="110">
        <v>-8000</v>
      </c>
      <c r="G1093" s="105"/>
      <c r="H1093" s="92">
        <v>-8000</v>
      </c>
      <c r="I1093" s="44"/>
      <c r="J1093" s="314" t="str">
        <f>IF(OR(F1093-E1093&gt;5000,F1093-E1093&lt;-5000),"Explain","OK")</f>
        <v>OK</v>
      </c>
      <c r="K1093" s="314" t="str">
        <f>IF(OR(H1093-F1093&gt;5000,H1093-F1093&lt;-5000),"Explain","OK")</f>
        <v>OK</v>
      </c>
    </row>
    <row r="1094" spans="1:11" ht="15">
      <c r="A1094" s="86"/>
      <c r="B1094" s="97" t="s">
        <v>236</v>
      </c>
      <c r="C1094" s="95">
        <v>-492132</v>
      </c>
      <c r="D1094" s="89">
        <v>439692</v>
      </c>
      <c r="E1094" s="89">
        <v>-25000</v>
      </c>
      <c r="F1094" s="110">
        <v>-25000</v>
      </c>
      <c r="G1094" s="105"/>
      <c r="H1094" s="122">
        <v>-25000</v>
      </c>
      <c r="I1094" s="44"/>
      <c r="J1094" s="314" t="str">
        <f>IF(OR(F1094-E1094&gt;5000,F1094-E1094&lt;-5000),"Explain","OK")</f>
        <v>OK</v>
      </c>
      <c r="K1094" s="314" t="str">
        <f>IF(OR(H1094-F1094&gt;5000,H1094-F1094&lt;-5000),"Explain","OK")</f>
        <v>OK</v>
      </c>
    </row>
    <row r="1095" spans="1:11" ht="15">
      <c r="A1095" s="86"/>
      <c r="B1095" s="102" t="s">
        <v>231</v>
      </c>
      <c r="C1095" s="112">
        <f>SUM(C1093:C1094)</f>
        <v>-559057</v>
      </c>
      <c r="D1095" s="112">
        <f>SUM(D1093:D1094)</f>
        <v>433812</v>
      </c>
      <c r="E1095" s="112">
        <f>SUM(E1090:E1094)</f>
        <v>-56390</v>
      </c>
      <c r="F1095" s="126">
        <f>SUM(F1090:F1094)</f>
        <v>-217200</v>
      </c>
      <c r="G1095" s="99"/>
      <c r="H1095" s="124">
        <f>SUM(H1090:H1094)</f>
        <v>-217200</v>
      </c>
      <c r="I1095" s="44"/>
      <c r="J1095" s="314"/>
      <c r="K1095" s="314"/>
    </row>
    <row r="1096" spans="1:11" ht="6" customHeight="1" thickBot="1">
      <c r="A1096" s="151"/>
      <c r="B1096" s="258"/>
      <c r="C1096" s="130"/>
      <c r="D1096" s="130"/>
      <c r="E1096" s="130"/>
      <c r="F1096" s="181"/>
      <c r="G1096" s="99"/>
      <c r="H1096" s="182"/>
      <c r="I1096" s="44"/>
      <c r="J1096" s="314"/>
      <c r="K1096" s="314"/>
    </row>
    <row r="1097" spans="1:11" ht="15" hidden="1">
      <c r="A1097" s="186"/>
      <c r="B1097" s="183"/>
      <c r="D1097" s="40"/>
      <c r="E1097" s="40"/>
      <c r="F1097" s="40"/>
      <c r="G1097" s="99"/>
      <c r="I1097" s="44"/>
      <c r="J1097" s="314"/>
      <c r="K1097" s="314"/>
    </row>
    <row r="1098" spans="1:11" ht="3.75" customHeight="1" hidden="1">
      <c r="A1098" s="186"/>
      <c r="B1098" s="259" t="s">
        <v>237</v>
      </c>
      <c r="C1098" s="260"/>
      <c r="D1098" s="260"/>
      <c r="E1098" s="260"/>
      <c r="F1098" s="261"/>
      <c r="G1098" s="99"/>
      <c r="H1098" s="262"/>
      <c r="I1098" s="44"/>
      <c r="J1098" s="314"/>
      <c r="K1098" s="314"/>
    </row>
    <row r="1099" spans="1:11" ht="15" hidden="1">
      <c r="A1099" s="186"/>
      <c r="B1099" s="97" t="s">
        <v>238</v>
      </c>
      <c r="C1099" s="95" t="e">
        <f>SUM('[3]Detailed Services'!#REF!)</f>
        <v>#REF!</v>
      </c>
      <c r="D1099" s="95" t="e">
        <f>SUM('[3]Detailed Services'!#REF!)</f>
        <v>#REF!</v>
      </c>
      <c r="E1099" s="95"/>
      <c r="F1099" s="98"/>
      <c r="G1099" s="99"/>
      <c r="H1099" s="113"/>
      <c r="I1099" s="44"/>
      <c r="J1099" s="314"/>
      <c r="K1099" s="314"/>
    </row>
    <row r="1100" spans="1:11" ht="15" hidden="1">
      <c r="A1100" s="186"/>
      <c r="B1100" s="102" t="s">
        <v>156</v>
      </c>
      <c r="C1100" s="112" t="e">
        <f>SUM(C1099:C1099)</f>
        <v>#REF!</v>
      </c>
      <c r="D1100" s="112" t="e">
        <f>SUM(D1099:D1099)</f>
        <v>#REF!</v>
      </c>
      <c r="E1100" s="112">
        <f>SUM(E1099:E1099)</f>
        <v>0</v>
      </c>
      <c r="F1100" s="126">
        <f>SUM(F1099:F1099)</f>
        <v>0</v>
      </c>
      <c r="G1100" s="99"/>
      <c r="H1100" s="124">
        <f>SUM(H1099:H1099)</f>
        <v>0</v>
      </c>
      <c r="I1100" s="44"/>
      <c r="J1100" s="314"/>
      <c r="K1100" s="314"/>
    </row>
    <row r="1101" spans="1:11" ht="15.75" hidden="1" thickBot="1">
      <c r="A1101" s="186"/>
      <c r="B1101" s="258"/>
      <c r="C1101" s="130"/>
      <c r="D1101" s="130"/>
      <c r="E1101" s="130"/>
      <c r="F1101" s="181"/>
      <c r="G1101" s="99"/>
      <c r="H1101" s="182"/>
      <c r="I1101" s="44"/>
      <c r="J1101" s="314"/>
      <c r="K1101" s="314"/>
    </row>
    <row r="1102" spans="1:11" ht="15.75" thickBot="1">
      <c r="A1102" s="186"/>
      <c r="B1102" s="183"/>
      <c r="D1102" s="40"/>
      <c r="E1102" s="40"/>
      <c r="F1102" s="40"/>
      <c r="G1102" s="99"/>
      <c r="I1102" s="44"/>
      <c r="J1102" s="314"/>
      <c r="K1102" s="314"/>
    </row>
    <row r="1103" spans="1:11" ht="15">
      <c r="A1103" s="136" t="s">
        <v>158</v>
      </c>
      <c r="B1103" s="263"/>
      <c r="C1103" s="138"/>
      <c r="D1103" s="138"/>
      <c r="E1103" s="138"/>
      <c r="F1103" s="138"/>
      <c r="G1103" s="138"/>
      <c r="H1103" s="140"/>
      <c r="I1103" s="44"/>
      <c r="J1103" s="314"/>
      <c r="K1103" s="314"/>
    </row>
    <row r="1104" spans="1:11" ht="54.75" customHeight="1">
      <c r="A1104" s="141">
        <f>A1078</f>
        <v>87</v>
      </c>
      <c r="B1104" s="345" t="s">
        <v>60</v>
      </c>
      <c r="C1104" s="345"/>
      <c r="D1104" s="345"/>
      <c r="E1104" s="345"/>
      <c r="F1104" s="345"/>
      <c r="G1104" s="345"/>
      <c r="H1104" s="346"/>
      <c r="I1104" s="44"/>
      <c r="J1104" s="314"/>
      <c r="K1104" s="314"/>
    </row>
    <row r="1105" spans="1:11" ht="38.25" customHeight="1">
      <c r="A1105" s="141">
        <f>A1104+1</f>
        <v>88</v>
      </c>
      <c r="B1105" s="345" t="s">
        <v>246</v>
      </c>
      <c r="C1105" s="345"/>
      <c r="D1105" s="345"/>
      <c r="E1105" s="345"/>
      <c r="F1105" s="345"/>
      <c r="G1105" s="345"/>
      <c r="H1105" s="346"/>
      <c r="I1105" s="44"/>
      <c r="J1105" s="314"/>
      <c r="K1105" s="314"/>
    </row>
    <row r="1106" spans="1:11" ht="21" customHeight="1">
      <c r="A1106" s="141">
        <f>A1105+1</f>
        <v>89</v>
      </c>
      <c r="B1106" s="216" t="s">
        <v>239</v>
      </c>
      <c r="C1106" s="99"/>
      <c r="D1106" s="99"/>
      <c r="E1106" s="99"/>
      <c r="F1106" s="99"/>
      <c r="G1106" s="99"/>
      <c r="H1106" s="108"/>
      <c r="I1106" s="44"/>
      <c r="J1106" s="314"/>
      <c r="K1106" s="314"/>
    </row>
    <row r="1107" spans="1:11" ht="36" customHeight="1">
      <c r="A1107" s="141"/>
      <c r="B1107" s="345" t="s">
        <v>247</v>
      </c>
      <c r="C1107" s="345"/>
      <c r="D1107" s="345"/>
      <c r="E1107" s="345"/>
      <c r="F1107" s="345"/>
      <c r="G1107" s="345"/>
      <c r="H1107" s="346"/>
      <c r="I1107" s="44"/>
      <c r="J1107" s="314"/>
      <c r="K1107" s="314"/>
    </row>
    <row r="1108" spans="1:11" ht="45" customHeight="1">
      <c r="A1108" s="141"/>
      <c r="B1108" s="345" t="s">
        <v>248</v>
      </c>
      <c r="C1108" s="345"/>
      <c r="D1108" s="345"/>
      <c r="E1108" s="345"/>
      <c r="F1108" s="345"/>
      <c r="G1108" s="345"/>
      <c r="H1108" s="346"/>
      <c r="I1108" s="44"/>
      <c r="J1108" s="314"/>
      <c r="K1108" s="314"/>
    </row>
    <row r="1109" spans="1:11" ht="68.25" customHeight="1">
      <c r="A1109" s="141"/>
      <c r="B1109" s="345" t="s">
        <v>59</v>
      </c>
      <c r="C1109" s="345"/>
      <c r="D1109" s="345"/>
      <c r="E1109" s="345"/>
      <c r="F1109" s="345"/>
      <c r="G1109" s="345"/>
      <c r="H1109" s="346"/>
      <c r="I1109" s="44"/>
      <c r="J1109" s="314"/>
      <c r="K1109" s="314"/>
    </row>
    <row r="1110" spans="1:11" ht="24" customHeight="1">
      <c r="A1110" s="141">
        <f>A1106+1</f>
        <v>90</v>
      </c>
      <c r="B1110" s="345" t="s">
        <v>45</v>
      </c>
      <c r="C1110" s="345"/>
      <c r="D1110" s="345"/>
      <c r="E1110" s="345"/>
      <c r="F1110" s="345"/>
      <c r="G1110" s="345"/>
      <c r="H1110" s="346"/>
      <c r="I1110" s="44"/>
      <c r="J1110" s="314"/>
      <c r="K1110" s="314"/>
    </row>
    <row r="1111" spans="1:11" s="74" customFormat="1" ht="4.5" customHeight="1" thickBot="1">
      <c r="A1111" s="201"/>
      <c r="B1111" s="264"/>
      <c r="C1111" s="192"/>
      <c r="D1111" s="192"/>
      <c r="E1111" s="192"/>
      <c r="F1111" s="192"/>
      <c r="G1111" s="192"/>
      <c r="H1111" s="193"/>
      <c r="J1111" s="314"/>
      <c r="K1111" s="314"/>
    </row>
    <row r="1112" ht="15.75" thickBot="1"/>
    <row r="1113" spans="2:10" ht="15">
      <c r="B1113" s="265" t="s">
        <v>240</v>
      </c>
      <c r="C1113" s="347">
        <f>SUM(C1083+C1087+C1095)</f>
        <v>-2936354</v>
      </c>
      <c r="D1113" s="339">
        <f>SUM(D1083,D1087,-D1095)</f>
        <v>-2002732</v>
      </c>
      <c r="E1113" s="339">
        <f>SUM(E1083,E1087,E1095)</f>
        <v>-1931290</v>
      </c>
      <c r="F1113" s="339">
        <f>SUM(F1083,F1087,F1095)</f>
        <v>-2085100</v>
      </c>
      <c r="H1113" s="341">
        <f>SUM(H1083,H1087,H1095)</f>
        <v>-1406000</v>
      </c>
      <c r="I1113" s="44"/>
      <c r="J1113" s="318"/>
    </row>
    <row r="1114" spans="2:10" ht="15.75" thickBot="1">
      <c r="B1114" s="266" t="s">
        <v>241</v>
      </c>
      <c r="C1114" s="348"/>
      <c r="D1114" s="340"/>
      <c r="E1114" s="340"/>
      <c r="F1114" s="340"/>
      <c r="G1114" s="72"/>
      <c r="H1114" s="342"/>
      <c r="I1114" s="44"/>
      <c r="J1114" s="318"/>
    </row>
    <row r="1115" ht="15">
      <c r="I1115" s="44"/>
    </row>
    <row r="1116" ht="15.75" thickBot="1">
      <c r="I1116" s="44"/>
    </row>
    <row r="1117" spans="2:9" ht="15">
      <c r="B1117" s="267"/>
      <c r="C1117" s="268" t="e">
        <f aca="true" t="shared" si="51" ref="C1117:H1117">C178+C450+C631+C703+C855+C888+C980+C1069+C1113</f>
        <v>#REF!</v>
      </c>
      <c r="D1117" s="269" t="e">
        <f t="shared" si="51"/>
        <v>#REF!</v>
      </c>
      <c r="E1117" s="269">
        <f t="shared" si="51"/>
        <v>10774180</v>
      </c>
      <c r="F1117" s="269">
        <f t="shared" si="51"/>
        <v>9785180</v>
      </c>
      <c r="G1117" s="269">
        <f t="shared" si="51"/>
        <v>0</v>
      </c>
      <c r="H1117" s="270">
        <f t="shared" si="51"/>
        <v>10421250</v>
      </c>
      <c r="I1117" s="44"/>
    </row>
    <row r="1118" spans="2:9" ht="15">
      <c r="B1118" s="271"/>
      <c r="C1118" s="99"/>
      <c r="D1118" s="272"/>
      <c r="E1118" s="272"/>
      <c r="F1118" s="272"/>
      <c r="G1118" s="272"/>
      <c r="H1118" s="273"/>
      <c r="I1118" s="44"/>
    </row>
    <row r="1119" spans="2:9" ht="31.5">
      <c r="B1119" s="274" t="s">
        <v>46</v>
      </c>
      <c r="C1119" s="99"/>
      <c r="D1119" s="272">
        <v>0</v>
      </c>
      <c r="E1119" s="272">
        <f>'[3]Movement on Reserves'!B24</f>
        <v>50000</v>
      </c>
      <c r="F1119" s="272">
        <f>'[3]Movement on Reserves'!C24</f>
        <v>50000</v>
      </c>
      <c r="G1119" s="272"/>
      <c r="H1119" s="272">
        <f>'[3]Movement on Reserves'!D24</f>
        <v>50000</v>
      </c>
      <c r="I1119" s="44"/>
    </row>
    <row r="1120" spans="2:9" ht="15.75">
      <c r="B1120" s="275"/>
      <c r="C1120" s="99"/>
      <c r="D1120" s="272"/>
      <c r="E1120" s="272"/>
      <c r="F1120" s="272"/>
      <c r="G1120" s="272"/>
      <c r="H1120" s="272"/>
      <c r="I1120" s="44"/>
    </row>
    <row r="1121" spans="2:9" ht="15.75">
      <c r="B1121" s="275" t="s">
        <v>242</v>
      </c>
      <c r="C1121" s="99"/>
      <c r="D1121" s="272">
        <v>0</v>
      </c>
      <c r="E1121" s="272">
        <f>'[3]Movement on Reserves'!B26</f>
        <v>100000</v>
      </c>
      <c r="F1121" s="272">
        <f>'[3]Movement on Reserves'!C26+'[3]Movement on Reserves'!C31</f>
        <v>100000</v>
      </c>
      <c r="G1121" s="272">
        <v>1</v>
      </c>
      <c r="H1121" s="272">
        <f>'[3]Movement on Reserves'!D26</f>
        <v>50000</v>
      </c>
      <c r="I1121" s="44"/>
    </row>
    <row r="1122" spans="2:9" ht="15.75">
      <c r="B1122" s="276"/>
      <c r="C1122" s="99"/>
      <c r="D1122" s="272"/>
      <c r="E1122" s="272"/>
      <c r="F1122" s="272"/>
      <c r="G1122" s="272"/>
      <c r="H1122" s="272"/>
      <c r="I1122" s="44"/>
    </row>
    <row r="1123" spans="2:8" ht="15.75">
      <c r="B1123" s="277" t="s">
        <v>104</v>
      </c>
      <c r="C1123" s="99"/>
      <c r="D1123" s="272">
        <v>1084670</v>
      </c>
      <c r="E1123" s="272">
        <f>'[3]Global Summary'!E29</f>
        <v>295710</v>
      </c>
      <c r="F1123" s="272">
        <f>'[3]Global Summary'!F29</f>
        <v>1284710</v>
      </c>
      <c r="G1123" s="272"/>
      <c r="H1123" s="272">
        <f>'[3]Global Summary'!H29</f>
        <v>545750</v>
      </c>
    </row>
    <row r="1124" spans="2:8" ht="15.75">
      <c r="B1124" s="276"/>
      <c r="C1124" s="99"/>
      <c r="D1124" s="272"/>
      <c r="E1124" s="272"/>
      <c r="F1124" s="272"/>
      <c r="G1124" s="272"/>
      <c r="H1124" s="273"/>
    </row>
    <row r="1125" spans="2:8" ht="16.5" thickBot="1">
      <c r="B1125" s="278" t="s">
        <v>103</v>
      </c>
      <c r="C1125" s="192"/>
      <c r="D1125" s="279" t="e">
        <f>SUM(D1117:D1124)</f>
        <v>#REF!</v>
      </c>
      <c r="E1125" s="279">
        <f>SUM(E1117:E1124)</f>
        <v>11219890</v>
      </c>
      <c r="F1125" s="279">
        <f>SUM(F1117:F1124)</f>
        <v>11219890</v>
      </c>
      <c r="G1125" s="279"/>
      <c r="H1125" s="280">
        <f>SUM(H1117:H1124)</f>
        <v>11067000</v>
      </c>
    </row>
  </sheetData>
  <mergeCells count="146">
    <mergeCell ref="C1113:C1114"/>
    <mergeCell ref="B133:H133"/>
    <mergeCell ref="B1108:H1108"/>
    <mergeCell ref="B1109:H1109"/>
    <mergeCell ref="B1110:H1110"/>
    <mergeCell ref="B477:H477"/>
    <mergeCell ref="B500:H500"/>
    <mergeCell ref="B221:H221"/>
    <mergeCell ref="B851:H851"/>
    <mergeCell ref="B1018:H1018"/>
    <mergeCell ref="B41:H41"/>
    <mergeCell ref="B88:H88"/>
    <mergeCell ref="B42:H42"/>
    <mergeCell ref="B222:H222"/>
    <mergeCell ref="B43:H43"/>
    <mergeCell ref="B91:H91"/>
    <mergeCell ref="B44:H44"/>
    <mergeCell ref="B89:H89"/>
    <mergeCell ref="B132:H132"/>
    <mergeCell ref="B90:H90"/>
    <mergeCell ref="B478:H478"/>
    <mergeCell ref="B799:H799"/>
    <mergeCell ref="B800:H800"/>
    <mergeCell ref="B801:H801"/>
    <mergeCell ref="B501:H501"/>
    <mergeCell ref="B527:H527"/>
    <mergeCell ref="B528:H528"/>
    <mergeCell ref="B529:H529"/>
    <mergeCell ref="B553:H553"/>
    <mergeCell ref="B554:H554"/>
    <mergeCell ref="B881:H881"/>
    <mergeCell ref="B882:H882"/>
    <mergeCell ref="B883:H883"/>
    <mergeCell ref="B884:H884"/>
    <mergeCell ref="B885:H885"/>
    <mergeCell ref="B175:H175"/>
    <mergeCell ref="C178:C179"/>
    <mergeCell ref="D178:D179"/>
    <mergeCell ref="E178:E179"/>
    <mergeCell ref="F178:F179"/>
    <mergeCell ref="H178:H179"/>
    <mergeCell ref="B218:H218"/>
    <mergeCell ref="B219:H219"/>
    <mergeCell ref="B220:H220"/>
    <mergeCell ref="B248:H248"/>
    <mergeCell ref="B249:H249"/>
    <mergeCell ref="B301:H301"/>
    <mergeCell ref="B302:H302"/>
    <mergeCell ref="B303:H303"/>
    <mergeCell ref="B304:H304"/>
    <mergeCell ref="B305:H305"/>
    <mergeCell ref="B353:H353"/>
    <mergeCell ref="B393:H393"/>
    <mergeCell ref="B444:H444"/>
    <mergeCell ref="B445:H445"/>
    <mergeCell ref="B446:H446"/>
    <mergeCell ref="B447:H447"/>
    <mergeCell ref="H450:H451"/>
    <mergeCell ref="B474:H474"/>
    <mergeCell ref="B475:H475"/>
    <mergeCell ref="B476:H476"/>
    <mergeCell ref="C450:C451"/>
    <mergeCell ref="D450:D451"/>
    <mergeCell ref="E450:E451"/>
    <mergeCell ref="F450:F451"/>
    <mergeCell ref="B555:H555"/>
    <mergeCell ref="B597:H597"/>
    <mergeCell ref="B598:H598"/>
    <mergeCell ref="B599:H599"/>
    <mergeCell ref="B600:H600"/>
    <mergeCell ref="B601:H601"/>
    <mergeCell ref="B602:H602"/>
    <mergeCell ref="B603:H603"/>
    <mergeCell ref="B628:H628"/>
    <mergeCell ref="C631:C632"/>
    <mergeCell ref="D631:D632"/>
    <mergeCell ref="E631:E632"/>
    <mergeCell ref="F631:F632"/>
    <mergeCell ref="H631:H632"/>
    <mergeCell ref="B671:H671"/>
    <mergeCell ref="B672:H672"/>
    <mergeCell ref="B673:H673"/>
    <mergeCell ref="B674:H674"/>
    <mergeCell ref="B675:H675"/>
    <mergeCell ref="B676:H676"/>
    <mergeCell ref="B698:H698"/>
    <mergeCell ref="B699:H699"/>
    <mergeCell ref="B700:H700"/>
    <mergeCell ref="C703:C704"/>
    <mergeCell ref="D703:D704"/>
    <mergeCell ref="E703:E704"/>
    <mergeCell ref="F703:F704"/>
    <mergeCell ref="H703:H704"/>
    <mergeCell ref="B756:H756"/>
    <mergeCell ref="B757:H757"/>
    <mergeCell ref="B758:H758"/>
    <mergeCell ref="B759:H759"/>
    <mergeCell ref="B802:H802"/>
    <mergeCell ref="B825:H825"/>
    <mergeCell ref="B826:H826"/>
    <mergeCell ref="B850:H850"/>
    <mergeCell ref="K851:Q851"/>
    <mergeCell ref="B852:H852"/>
    <mergeCell ref="C855:C856"/>
    <mergeCell ref="D855:D856"/>
    <mergeCell ref="E855:E856"/>
    <mergeCell ref="F855:F856"/>
    <mergeCell ref="H855:H856"/>
    <mergeCell ref="H888:H889"/>
    <mergeCell ref="B927:H927"/>
    <mergeCell ref="B928:H928"/>
    <mergeCell ref="B929:H929"/>
    <mergeCell ref="C888:C889"/>
    <mergeCell ref="D888:D889"/>
    <mergeCell ref="E888:E889"/>
    <mergeCell ref="F888:F889"/>
    <mergeCell ref="B930:H930"/>
    <mergeCell ref="B931:H931"/>
    <mergeCell ref="B932:H932"/>
    <mergeCell ref="B976:H976"/>
    <mergeCell ref="B977:H977"/>
    <mergeCell ref="C980:C981"/>
    <mergeCell ref="D980:D981"/>
    <mergeCell ref="E980:E981"/>
    <mergeCell ref="F980:F981"/>
    <mergeCell ref="H980:H981"/>
    <mergeCell ref="B1019:H1019"/>
    <mergeCell ref="B1020:H1020"/>
    <mergeCell ref="B1061:H1061"/>
    <mergeCell ref="B1062:H1062"/>
    <mergeCell ref="B1063:H1063"/>
    <mergeCell ref="B1064:H1064"/>
    <mergeCell ref="B1065:H1065"/>
    <mergeCell ref="B1066:H1066"/>
    <mergeCell ref="H1069:H1070"/>
    <mergeCell ref="B1104:H1104"/>
    <mergeCell ref="B1105:H1105"/>
    <mergeCell ref="B1107:H1107"/>
    <mergeCell ref="C1069:C1070"/>
    <mergeCell ref="D1069:D1070"/>
    <mergeCell ref="E1069:E1070"/>
    <mergeCell ref="F1069:F1070"/>
    <mergeCell ref="D1113:D1114"/>
    <mergeCell ref="E1113:E1114"/>
    <mergeCell ref="F1113:F1114"/>
    <mergeCell ref="H1113:H1114"/>
  </mergeCells>
  <printOptions/>
  <pageMargins left="0.5118110236220472" right="0" top="0.3937007874015748" bottom="0.3937007874015748" header="0.5118110236220472" footer="0.11811023622047245"/>
  <pageSetup firstPageNumber="4" useFirstPageNumber="1" fitToHeight="0" horizontalDpi="600" verticalDpi="600" orientation="portrait" paperSize="9" scale="93" r:id="rId1"/>
  <headerFooter alignWithMargins="0">
    <oddFooter>&amp;C&amp;"Arial,Regular"&amp;11&amp;P</oddFooter>
  </headerFooter>
  <rowBreaks count="24" manualBreakCount="24">
    <brk id="46" max="255" man="1"/>
    <brk id="93" max="8" man="1"/>
    <brk id="135" max="8" man="1"/>
    <brk id="180" max="8" man="1"/>
    <brk id="224" max="8" man="1"/>
    <brk id="252" max="8" man="1"/>
    <brk id="307" max="8" man="1"/>
    <brk id="355" max="8" man="1"/>
    <brk id="404" max="8" man="1"/>
    <brk id="452" max="8" man="1"/>
    <brk id="503" max="8" man="1"/>
    <brk id="557" max="8" man="1"/>
    <brk id="605" max="8" man="1"/>
    <brk id="633" max="8" man="1"/>
    <brk id="705" max="8" man="1"/>
    <brk id="761" max="8" man="1"/>
    <brk id="803" max="8" man="1"/>
    <brk id="857" max="8" man="1"/>
    <brk id="890" max="8" man="1"/>
    <brk id="934" max="8" man="1"/>
    <brk id="982" max="8" man="1"/>
    <brk id="1022" max="8" man="1"/>
    <brk id="1071" max="8" man="1"/>
    <brk id="1116" max="8" man="1"/>
  </rowBreaks>
</worksheet>
</file>

<file path=xl/worksheets/sheet5.xml><?xml version="1.0" encoding="utf-8"?>
<worksheet xmlns="http://schemas.openxmlformats.org/spreadsheetml/2006/main" xmlns:r="http://schemas.openxmlformats.org/officeDocument/2006/relationships">
  <sheetPr>
    <tabColor indexed="11"/>
  </sheetPr>
  <dimension ref="A1:A46"/>
  <sheetViews>
    <sheetView workbookViewId="0" topLeftCell="A34">
      <selection activeCell="A55" sqref="A55"/>
    </sheetView>
  </sheetViews>
  <sheetFormatPr defaultColWidth="9.00390625" defaultRowHeight="13.5"/>
  <cols>
    <col min="1" max="1" width="87.25390625" style="8" customWidth="1"/>
    <col min="2" max="16384" width="9.00390625" style="8" customWidth="1"/>
  </cols>
  <sheetData>
    <row r="1" ht="20.25">
      <c r="A1" s="64" t="s">
        <v>66</v>
      </c>
    </row>
    <row r="2" ht="15.75">
      <c r="A2" s="65"/>
    </row>
    <row r="3" ht="15">
      <c r="A3" s="8" t="s">
        <v>67</v>
      </c>
    </row>
    <row r="4" ht="15">
      <c r="A4" s="8" t="s">
        <v>68</v>
      </c>
    </row>
    <row r="5" ht="15">
      <c r="A5" s="8" t="s">
        <v>69</v>
      </c>
    </row>
    <row r="6" ht="9" customHeight="1"/>
    <row r="7" ht="15.75">
      <c r="A7" s="57" t="s">
        <v>141</v>
      </c>
    </row>
    <row r="8" ht="15">
      <c r="A8" s="8" t="s">
        <v>251</v>
      </c>
    </row>
    <row r="9" ht="8.25" customHeight="1"/>
    <row r="10" ht="15.75">
      <c r="A10" s="57" t="s">
        <v>142</v>
      </c>
    </row>
    <row r="11" ht="15">
      <c r="A11" s="8" t="s">
        <v>70</v>
      </c>
    </row>
    <row r="12" ht="15">
      <c r="A12" s="8" t="s">
        <v>79</v>
      </c>
    </row>
    <row r="13" ht="15">
      <c r="A13" s="8" t="s">
        <v>80</v>
      </c>
    </row>
    <row r="14" ht="15">
      <c r="A14" s="8" t="s">
        <v>81</v>
      </c>
    </row>
    <row r="15" ht="9" customHeight="1"/>
    <row r="16" ht="15.75">
      <c r="A16" s="57" t="s">
        <v>143</v>
      </c>
    </row>
    <row r="17" ht="15">
      <c r="A17" s="8" t="s">
        <v>252</v>
      </c>
    </row>
    <row r="18" ht="9" customHeight="1"/>
    <row r="19" ht="15.75">
      <c r="A19" s="57" t="s">
        <v>132</v>
      </c>
    </row>
    <row r="20" ht="15">
      <c r="A20" s="8" t="s">
        <v>71</v>
      </c>
    </row>
    <row r="21" ht="15">
      <c r="A21" s="8" t="s">
        <v>253</v>
      </c>
    </row>
    <row r="22" ht="9" customHeight="1"/>
    <row r="23" ht="15.75">
      <c r="A23" s="57" t="s">
        <v>136</v>
      </c>
    </row>
    <row r="24" ht="15">
      <c r="A24" s="8" t="s">
        <v>72</v>
      </c>
    </row>
    <row r="25" ht="15">
      <c r="A25" s="8" t="s">
        <v>73</v>
      </c>
    </row>
    <row r="26" ht="9" customHeight="1"/>
    <row r="27" ht="15.75">
      <c r="A27" s="57" t="s">
        <v>133</v>
      </c>
    </row>
    <row r="28" ht="15">
      <c r="A28" s="8" t="s">
        <v>74</v>
      </c>
    </row>
    <row r="29" ht="9" customHeight="1"/>
    <row r="30" ht="15.75">
      <c r="A30" s="57" t="s">
        <v>134</v>
      </c>
    </row>
    <row r="31" ht="15">
      <c r="A31" s="8" t="s">
        <v>75</v>
      </c>
    </row>
    <row r="32" ht="15">
      <c r="A32" s="8" t="s">
        <v>82</v>
      </c>
    </row>
    <row r="33" ht="15">
      <c r="A33" s="8" t="s">
        <v>83</v>
      </c>
    </row>
    <row r="34" ht="15">
      <c r="A34" s="8" t="s">
        <v>84</v>
      </c>
    </row>
    <row r="35" ht="15">
      <c r="A35" s="8" t="s">
        <v>76</v>
      </c>
    </row>
    <row r="36" ht="15">
      <c r="A36" s="8" t="s">
        <v>77</v>
      </c>
    </row>
    <row r="37" ht="9" customHeight="1"/>
    <row r="38" ht="15.75">
      <c r="A38" s="57" t="s">
        <v>135</v>
      </c>
    </row>
    <row r="39" ht="53.25" customHeight="1">
      <c r="A39" s="287" t="s">
        <v>61</v>
      </c>
    </row>
    <row r="40" ht="15">
      <c r="A40" s="8" t="s">
        <v>62</v>
      </c>
    </row>
    <row r="41" ht="15">
      <c r="A41" s="8" t="s">
        <v>63</v>
      </c>
    </row>
    <row r="43" ht="15.75">
      <c r="A43" s="57" t="s">
        <v>140</v>
      </c>
    </row>
    <row r="44" ht="15">
      <c r="A44" s="8" t="s">
        <v>78</v>
      </c>
    </row>
    <row r="45" ht="15">
      <c r="A45" s="8" t="s">
        <v>85</v>
      </c>
    </row>
    <row r="46" ht="15">
      <c r="A46" s="8" t="s">
        <v>86</v>
      </c>
    </row>
  </sheetData>
  <printOptions/>
  <pageMargins left="0.5511811023622047" right="0.35433070866141736" top="0.5905511811023623" bottom="0.984251968503937" header="0.5118110236220472" footer="0.2362204724409449"/>
  <pageSetup firstPageNumber="28" useFirstPageNumber="1" horizontalDpi="600" verticalDpi="600" orientation="portrait" paperSize="9" r:id="rId1"/>
  <headerFooter alignWithMargins="0">
    <oddFooter>&amp;C&amp;"Arial,Regular"&amp;12&amp;P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psutt</dc:creator>
  <cp:keywords/>
  <dc:description/>
  <cp:lastModifiedBy>Amy Nimmo</cp:lastModifiedBy>
  <cp:lastPrinted>2013-01-14T11:44:38Z</cp:lastPrinted>
  <dcterms:created xsi:type="dcterms:W3CDTF">2007-01-05T11:16:58Z</dcterms:created>
  <dcterms:modified xsi:type="dcterms:W3CDTF">2013-01-15T11:51:05Z</dcterms:modified>
  <cp:category/>
  <cp:version/>
  <cp:contentType/>
  <cp:contentStatus/>
</cp:coreProperties>
</file>