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22" activeTab="2"/>
  </bookViews>
  <sheets>
    <sheet name="Cap" sheetId="1" r:id="rId1"/>
    <sheet name="Cap Prog - Summary" sheetId="2" r:id="rId2"/>
    <sheet name="Cap Prog - Detail" sheetId="3" r:id="rId3"/>
  </sheets>
  <externalReferences>
    <externalReference r:id="rId6"/>
    <externalReference r:id="rId7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2">'Cap Prog - Detail'!$A$1:$F$104</definedName>
    <definedName name="_xlnm.Print_Area" localSheetId="1">'Cap Prog - Summary'!$B$1:$G$31</definedName>
    <definedName name="_xlnm.Print_Titles" localSheetId="2">'Cap Prog - Detail'!$3:$5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<sst xmlns="http://schemas.openxmlformats.org/spreadsheetml/2006/main" count="142" uniqueCount="105">
  <si>
    <t>Section 2</t>
  </si>
  <si>
    <t>2010/11</t>
  </si>
  <si>
    <t>2011/12</t>
  </si>
  <si>
    <t>2012/13</t>
  </si>
  <si>
    <t>Original Estimate</t>
  </si>
  <si>
    <t>Latest Estimate</t>
  </si>
  <si>
    <t>Indicative Estimate</t>
  </si>
  <si>
    <t>1. EXPENDITURE SUMMARY:</t>
  </si>
  <si>
    <t>A. HOUSING SCHEMES (HRA)</t>
  </si>
  <si>
    <t>B. GENERAL FUND SCHEMES:</t>
  </si>
  <si>
    <t>Private Sector Housing Improvement</t>
  </si>
  <si>
    <t>Investment &amp;  Repair Programme</t>
  </si>
  <si>
    <t xml:space="preserve">Community Project Schemes </t>
  </si>
  <si>
    <t xml:space="preserve">Total </t>
  </si>
  <si>
    <t>2. FINANCING ANALYSIS:</t>
  </si>
  <si>
    <t>Major Repairs Allowance (MRA)</t>
  </si>
  <si>
    <t>Capital Receipts - Right to Buy</t>
  </si>
  <si>
    <t>Capital Receipts - Suite 16</t>
  </si>
  <si>
    <t>External Borrowing</t>
  </si>
  <si>
    <t>Grants and Contributions</t>
  </si>
  <si>
    <t>Digital Switch Over - communal areas</t>
  </si>
  <si>
    <t>Decent Homes - Bracknell Window Renewals</t>
  </si>
  <si>
    <t>Decent Homes - Electrical Upgrades</t>
  </si>
  <si>
    <t>Environmental Improvements - Rosewood Pl.</t>
  </si>
  <si>
    <t>Stock Condition Survey</t>
  </si>
  <si>
    <t>Eco Homes</t>
  </si>
  <si>
    <t>Rolling Programme:</t>
  </si>
  <si>
    <t>Home Energy Initiative</t>
  </si>
  <si>
    <t>Repair/Replacement:</t>
  </si>
  <si>
    <t>Desborough Cemetery - Paths &amp; Drainage</t>
  </si>
  <si>
    <t>Rothwell Rd Cemetery - Extension</t>
  </si>
  <si>
    <t>Enhancements:</t>
  </si>
  <si>
    <t>Robinson Way Depot - Various Works</t>
  </si>
  <si>
    <t>Improvements:</t>
  </si>
  <si>
    <t>Rothwell Community Centre - Refurbish</t>
  </si>
  <si>
    <t>New Desborough Leisure Centre - Fit out</t>
  </si>
  <si>
    <t>Village Halls</t>
  </si>
  <si>
    <t>Suite 16 Projects</t>
  </si>
  <si>
    <t>Open Space Imps - Gray's Field</t>
  </si>
  <si>
    <t>Burglary Reduction Initiative</t>
  </si>
  <si>
    <t>Enhancements</t>
  </si>
  <si>
    <t>Global Budget Provision</t>
  </si>
  <si>
    <t>Scheme</t>
  </si>
  <si>
    <t>Sub Total</t>
  </si>
  <si>
    <t>£000</t>
  </si>
  <si>
    <t>HOUSING REVENUE ACCOUNT</t>
  </si>
  <si>
    <t>Kitchen &amp; Bathroom Renewal</t>
  </si>
  <si>
    <t>Sheltered Accommodation Upgrading</t>
  </si>
  <si>
    <t>Door Entry Scheme</t>
  </si>
  <si>
    <t>Window Renewal Programme</t>
  </si>
  <si>
    <t xml:space="preserve">Central Heating </t>
  </si>
  <si>
    <t>Other Schemes</t>
  </si>
  <si>
    <t>Structural Improvements</t>
  </si>
  <si>
    <t>Environmental Improvements - Highfields</t>
  </si>
  <si>
    <t>GENERAL FUND</t>
  </si>
  <si>
    <t>Minor Works / Renovation / DFG's</t>
  </si>
  <si>
    <t>Private Sector Decent Homes Project</t>
  </si>
  <si>
    <t>Social Housing Grants</t>
  </si>
  <si>
    <t>Pastures Caravan Site - New Site</t>
  </si>
  <si>
    <t>Ise Valley Sk8 Park</t>
  </si>
  <si>
    <t>Swimming Pool Plant Renewal</t>
  </si>
  <si>
    <t>Verge Hardening</t>
  </si>
  <si>
    <t>Borough Wide - Recycling Project</t>
  </si>
  <si>
    <t>Conservation Area Enhancement Schemes</t>
  </si>
  <si>
    <t>Shopfront Improvements</t>
  </si>
  <si>
    <t>Invest To Save Projects</t>
  </si>
  <si>
    <t>Small Capital Works</t>
  </si>
  <si>
    <t>Corporate Document Management System</t>
  </si>
  <si>
    <t>CAPITAL PROGRAMME TOTAL</t>
  </si>
  <si>
    <t>Decent Homes - Round Up</t>
  </si>
  <si>
    <t>Decent Homes - Upgrades</t>
  </si>
  <si>
    <t>Decent Homes - Re-Roofing</t>
  </si>
  <si>
    <t>Decent Homes - External Wall Repairs</t>
  </si>
  <si>
    <t>Improving Access for Disabled People</t>
  </si>
  <si>
    <t>Composite Door Replacements</t>
  </si>
  <si>
    <t>Decent Homes - Asbestos Removal</t>
  </si>
  <si>
    <t>Housing Repairs Appointment System</t>
  </si>
  <si>
    <t>Decent Homes - Fire Precautions</t>
  </si>
  <si>
    <t>Decent Homes - Other works</t>
  </si>
  <si>
    <t>External Wall Insulation</t>
  </si>
  <si>
    <t>Internal Wall Insulation</t>
  </si>
  <si>
    <t>Decent Homes - Replace Oil Tanks</t>
  </si>
  <si>
    <t>Sub Regional Choice Based Lettings</t>
  </si>
  <si>
    <t>Government Connect - GCSX</t>
  </si>
  <si>
    <t>Open Space Imps - Mill Road Park</t>
  </si>
  <si>
    <t>Lawrences Site Desborough</t>
  </si>
  <si>
    <t>DRAFT BUDGET BOOKLET - 2011/12</t>
  </si>
  <si>
    <t>2013/14</t>
  </si>
  <si>
    <t>Capital Programme 2011 - 2014</t>
  </si>
  <si>
    <t>Crematorium - Mercury Abatement</t>
  </si>
  <si>
    <t>Main Offices - Phlebotomy Unit</t>
  </si>
  <si>
    <t>Open Space Imps - Rushton Rd, Desborough</t>
  </si>
  <si>
    <t>ITS - IT Air Conditioning</t>
  </si>
  <si>
    <t>SCW - Barton Seagrave Footpaths</t>
  </si>
  <si>
    <t>Car Park Repairs</t>
  </si>
  <si>
    <t>Green Links - Pedestrian Improvements</t>
  </si>
  <si>
    <t>SCW Parks and Open Spaces</t>
  </si>
  <si>
    <t>ITS - Car Park System Enhancements</t>
  </si>
  <si>
    <t>DRAFT CAPITAL PROGRAMME 2010 - 2014</t>
  </si>
  <si>
    <t>Crematorium - Extension</t>
  </si>
  <si>
    <t>Revenue Contribution</t>
  </si>
  <si>
    <t>DRAFT CAPITAL PROGRAMME 2010  -  2014</t>
  </si>
  <si>
    <t>IT Replacement programme</t>
  </si>
  <si>
    <t>System Replacements</t>
  </si>
  <si>
    <t>Infrastructure/Flexible Working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</si>
</sst>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.00_ ;[Red]\-#,##0.00\ "/>
    <numFmt numFmtId="168" formatCode="#,##0_ ;[Red]\(#,##0\)\ "/>
    <numFmt numFmtId="169" formatCode="_-* #,##0_-;\-* #,##0_-;_-* &quot;0&quot;??_-;_-@_-"/>
    <numFmt numFmtId="170" formatCode="#,##0;[Red]\(#,##0\)"/>
    <numFmt numFmtId="171" formatCode="#,##0.0_ ;[Red]\-#,##0.0\ "/>
    <numFmt numFmtId="172" formatCode="0_ ;[Red]\-0\ "/>
    <numFmt numFmtId="173" formatCode="_-* #,##0.0_-;\-* #,##0.0_-;_-* &quot;-&quot;??_-;_-@_-"/>
    <numFmt numFmtId="174" formatCode="#,##0_ ;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0.0%"/>
    <numFmt numFmtId="192" formatCode="#."/>
    <numFmt numFmtId="193" formatCode="&quot;£&quot;#,##0"/>
    <numFmt numFmtId="194" formatCode="#,##0.00_ ;\-#,##0.00\ "/>
    <numFmt numFmtId="195" formatCode="#\ ?/8"/>
    <numFmt numFmtId="196" formatCode="0_ ;\-0\ "/>
    <numFmt numFmtId="197" formatCode="#,##0.000_ ;\-#,##0.000\ 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0.0"/>
    <numFmt numFmtId="205" formatCode="#,##0.0000_ ;\-#,##0.0000\ "/>
    <numFmt numFmtId="206" formatCode="#,##0\ ;\-#,##0"/>
    <numFmt numFmtId="207" formatCode="#,##0\ ;\(#,##0\)"/>
    <numFmt numFmtId="208" formatCode="#,##0_ ;\(#,##0\)"/>
    <numFmt numFmtId="209" formatCode="&quot;£&quot;000"/>
    <numFmt numFmtId="210" formatCode="mmm\-yyyy"/>
    <numFmt numFmtId="211" formatCode="#,##0.0"/>
    <numFmt numFmtId="212" formatCode="000"/>
    <numFmt numFmtId="213" formatCode="_-* #,##0.00;[Red]_-* \(#,##0.00\);_-* &quot;-&quot;;"/>
    <numFmt numFmtId="214" formatCode="#,##0.00;[Red]\(#,##0.00\)"/>
    <numFmt numFmtId="215" formatCode="[Red]#,##0_ ;\(#,##0\)"/>
  </numFmts>
  <fonts count="3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name val="MS Sans Serif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58" applyFont="1" applyFill="1" applyAlignment="1">
      <alignment horizontal="center"/>
      <protection/>
    </xf>
    <xf numFmtId="174" fontId="5" fillId="0" borderId="0" xfId="58" applyNumberFormat="1" applyFont="1" applyFill="1" applyAlignment="1">
      <alignment horizontal="center"/>
      <protection/>
    </xf>
    <xf numFmtId="0" fontId="6" fillId="0" borderId="10" xfId="58" applyFont="1" applyFill="1" applyBorder="1" applyAlignment="1">
      <alignment horizontal="left" vertical="top" indent="1"/>
      <protection/>
    </xf>
    <xf numFmtId="0" fontId="6" fillId="0" borderId="10" xfId="58" applyFont="1" applyFill="1" applyBorder="1" applyAlignment="1">
      <alignment horizontal="left" indent="1"/>
      <protection/>
    </xf>
    <xf numFmtId="174" fontId="6" fillId="0" borderId="0" xfId="58" applyNumberFormat="1" applyFont="1" applyFill="1" applyBorder="1">
      <alignment/>
      <protection/>
    </xf>
    <xf numFmtId="174" fontId="5" fillId="0" borderId="0" xfId="58" applyNumberFormat="1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vertical="top"/>
      <protection/>
    </xf>
    <xf numFmtId="0" fontId="6" fillId="0" borderId="10" xfId="58" applyFont="1" applyFill="1" applyBorder="1" applyAlignment="1">
      <alignment horizontal="left" vertical="center" wrapText="1" indent="1"/>
      <protection/>
    </xf>
    <xf numFmtId="0" fontId="10" fillId="0" borderId="10" xfId="58" applyFont="1" applyFill="1" applyBorder="1">
      <alignment/>
      <protection/>
    </xf>
    <xf numFmtId="0" fontId="4" fillId="0" borderId="0" xfId="58" applyFont="1" applyFill="1" applyAlignment="1">
      <alignment horizontal="center"/>
      <protection/>
    </xf>
    <xf numFmtId="0" fontId="6" fillId="0" borderId="0" xfId="58" applyFont="1" applyFill="1">
      <alignment/>
      <protection/>
    </xf>
    <xf numFmtId="174" fontId="6" fillId="0" borderId="0" xfId="58" applyNumberFormat="1" applyFont="1" applyFill="1">
      <alignment/>
      <protection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58" applyFont="1" applyFill="1" applyAlignment="1">
      <alignment horizontal="left"/>
      <protection/>
    </xf>
    <xf numFmtId="0" fontId="4" fillId="0" borderId="0" xfId="58" applyFont="1" applyFill="1" applyAlignment="1">
      <alignment/>
      <protection/>
    </xf>
    <xf numFmtId="0" fontId="1" fillId="0" borderId="11" xfId="58" applyFont="1" applyFill="1" applyBorder="1" applyAlignment="1">
      <alignment horizontal="center"/>
      <protection/>
    </xf>
    <xf numFmtId="174" fontId="1" fillId="0" borderId="12" xfId="58" applyNumberFormat="1" applyFont="1" applyFill="1" applyBorder="1" applyAlignment="1" quotePrefix="1">
      <alignment horizontal="center"/>
      <protection/>
    </xf>
    <xf numFmtId="174" fontId="1" fillId="0" borderId="13" xfId="58" applyNumberFormat="1" applyFont="1" applyFill="1" applyBorder="1" applyAlignment="1" quotePrefix="1">
      <alignment horizont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174" fontId="1" fillId="0" borderId="16" xfId="58" applyNumberFormat="1" applyFont="1" applyFill="1" applyBorder="1" applyAlignment="1">
      <alignment horizontal="center" vertical="center" wrapText="1"/>
      <protection/>
    </xf>
    <xf numFmtId="174" fontId="1" fillId="0" borderId="17" xfId="58" applyNumberFormat="1" applyFont="1" applyFill="1" applyBorder="1" applyAlignment="1">
      <alignment horizontal="center" vertical="center" wrapText="1"/>
      <protection/>
    </xf>
    <xf numFmtId="174" fontId="1" fillId="0" borderId="18" xfId="58" applyNumberFormat="1" applyFont="1" applyFill="1" applyBorder="1" applyAlignment="1">
      <alignment horizontal="center" vertical="center" wrapText="1"/>
      <protection/>
    </xf>
    <xf numFmtId="0" fontId="34" fillId="0" borderId="19" xfId="58" applyFont="1" applyFill="1" applyBorder="1" applyAlignment="1">
      <alignment horizontal="center" vertical="center"/>
      <protection/>
    </xf>
    <xf numFmtId="0" fontId="1" fillId="0" borderId="20" xfId="58" applyFont="1" applyFill="1" applyBorder="1" applyAlignment="1">
      <alignment horizontal="center" vertical="center" wrapText="1"/>
      <protection/>
    </xf>
    <xf numFmtId="0" fontId="1" fillId="0" borderId="21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 vertical="center" wrapText="1"/>
      <protection/>
    </xf>
    <xf numFmtId="0" fontId="1" fillId="0" borderId="24" xfId="58" applyFont="1" applyFill="1" applyBorder="1" applyAlignment="1">
      <alignment horizontal="center" vertical="center" wrapText="1"/>
      <protection/>
    </xf>
    <xf numFmtId="0" fontId="34" fillId="0" borderId="25" xfId="58" applyFont="1" applyFill="1" applyBorder="1">
      <alignment/>
      <protection/>
    </xf>
    <xf numFmtId="0" fontId="34" fillId="0" borderId="26" xfId="58" applyFont="1" applyFill="1" applyBorder="1">
      <alignment/>
      <protection/>
    </xf>
    <xf numFmtId="0" fontId="34" fillId="0" borderId="27" xfId="58" applyFont="1" applyFill="1" applyBorder="1">
      <alignment/>
      <protection/>
    </xf>
    <xf numFmtId="0" fontId="34" fillId="0" borderId="28" xfId="58" applyFont="1" applyFill="1" applyBorder="1">
      <alignment/>
      <protection/>
    </xf>
    <xf numFmtId="0" fontId="1" fillId="0" borderId="29" xfId="58" applyFont="1" applyFill="1" applyBorder="1">
      <alignment/>
      <protection/>
    </xf>
    <xf numFmtId="0" fontId="1" fillId="0" borderId="30" xfId="58" applyFont="1" applyFill="1" applyBorder="1">
      <alignment/>
      <protection/>
    </xf>
    <xf numFmtId="0" fontId="1" fillId="0" borderId="14" xfId="58" applyFont="1" applyFill="1" applyBorder="1" applyAlignment="1">
      <alignment horizontal="left" vertical="center"/>
      <protection/>
    </xf>
    <xf numFmtId="0" fontId="34" fillId="0" borderId="31" xfId="58" applyFont="1" applyFill="1" applyBorder="1">
      <alignment/>
      <protection/>
    </xf>
    <xf numFmtId="0" fontId="34" fillId="0" borderId="32" xfId="58" applyFont="1" applyFill="1" applyBorder="1">
      <alignment/>
      <protection/>
    </xf>
    <xf numFmtId="0" fontId="34" fillId="0" borderId="0" xfId="58" applyFont="1" applyFill="1" applyBorder="1">
      <alignment/>
      <protection/>
    </xf>
    <xf numFmtId="0" fontId="1" fillId="0" borderId="33" xfId="58" applyFont="1" applyFill="1" applyBorder="1">
      <alignment/>
      <protection/>
    </xf>
    <xf numFmtId="0" fontId="1" fillId="0" borderId="34" xfId="58" applyFont="1" applyFill="1" applyBorder="1">
      <alignment/>
      <protection/>
    </xf>
    <xf numFmtId="0" fontId="35" fillId="0" borderId="14" xfId="58" applyFont="1" applyFill="1" applyBorder="1" applyAlignment="1">
      <alignment horizontal="left" vertical="center"/>
      <protection/>
    </xf>
    <xf numFmtId="0" fontId="34" fillId="0" borderId="14" xfId="58" applyFont="1" applyFill="1" applyBorder="1" applyAlignment="1">
      <alignment horizontal="left" vertical="center"/>
      <protection/>
    </xf>
    <xf numFmtId="174" fontId="34" fillId="0" borderId="31" xfId="58" applyNumberFormat="1" applyFont="1" applyFill="1" applyBorder="1">
      <alignment/>
      <protection/>
    </xf>
    <xf numFmtId="174" fontId="34" fillId="0" borderId="32" xfId="58" applyNumberFormat="1" applyFont="1" applyFill="1" applyBorder="1">
      <alignment/>
      <protection/>
    </xf>
    <xf numFmtId="174" fontId="34" fillId="0" borderId="33" xfId="58" applyNumberFormat="1" applyFont="1" applyFill="1" applyBorder="1">
      <alignment/>
      <protection/>
    </xf>
    <xf numFmtId="174" fontId="34" fillId="0" borderId="34" xfId="58" applyNumberFormat="1" applyFont="1" applyFill="1" applyBorder="1">
      <alignment/>
      <protection/>
    </xf>
    <xf numFmtId="0" fontId="34" fillId="0" borderId="14" xfId="58" applyFont="1" applyFill="1" applyBorder="1">
      <alignment/>
      <protection/>
    </xf>
    <xf numFmtId="174" fontId="34" fillId="0" borderId="0" xfId="58" applyNumberFormat="1" applyFont="1" applyFill="1" applyBorder="1">
      <alignment/>
      <protection/>
    </xf>
    <xf numFmtId="0" fontId="34" fillId="0" borderId="14" xfId="58" applyFont="1" applyFill="1" applyBorder="1" applyAlignment="1">
      <alignment horizontal="left" indent="1"/>
      <protection/>
    </xf>
    <xf numFmtId="174" fontId="34" fillId="0" borderId="35" xfId="58" applyNumberFormat="1" applyFont="1" applyFill="1" applyBorder="1">
      <alignment/>
      <protection/>
    </xf>
    <xf numFmtId="174" fontId="34" fillId="0" borderId="36" xfId="58" applyNumberFormat="1" applyFont="1" applyFill="1" applyBorder="1">
      <alignment/>
      <protection/>
    </xf>
    <xf numFmtId="174" fontId="34" fillId="0" borderId="37" xfId="58" applyNumberFormat="1" applyFont="1" applyFill="1" applyBorder="1">
      <alignment/>
      <protection/>
    </xf>
    <xf numFmtId="174" fontId="1" fillId="0" borderId="17" xfId="58" applyNumberFormat="1" applyFont="1" applyFill="1" applyBorder="1">
      <alignment/>
      <protection/>
    </xf>
    <xf numFmtId="174" fontId="1" fillId="0" borderId="38" xfId="58" applyNumberFormat="1" applyFont="1" applyFill="1" applyBorder="1">
      <alignment/>
      <protection/>
    </xf>
    <xf numFmtId="0" fontId="1" fillId="0" borderId="39" xfId="58" applyFont="1" applyFill="1" applyBorder="1" applyAlignment="1">
      <alignment horizontal="left" indent="1"/>
      <protection/>
    </xf>
    <xf numFmtId="174" fontId="1" fillId="0" borderId="40" xfId="58" applyNumberFormat="1" applyFont="1" applyFill="1" applyBorder="1">
      <alignment/>
      <protection/>
    </xf>
    <xf numFmtId="174" fontId="1" fillId="0" borderId="41" xfId="58" applyNumberFormat="1" applyFont="1" applyFill="1" applyBorder="1">
      <alignment/>
      <protection/>
    </xf>
    <xf numFmtId="174" fontId="1" fillId="0" borderId="42" xfId="58" applyNumberFormat="1" applyFont="1" applyFill="1" applyBorder="1">
      <alignment/>
      <protection/>
    </xf>
    <xf numFmtId="174" fontId="1" fillId="0" borderId="43" xfId="58" applyNumberFormat="1" applyFont="1" applyFill="1" applyBorder="1">
      <alignment/>
      <protection/>
    </xf>
    <xf numFmtId="174" fontId="1" fillId="0" borderId="44" xfId="58" applyNumberFormat="1" applyFont="1" applyFill="1" applyBorder="1">
      <alignment/>
      <protection/>
    </xf>
    <xf numFmtId="174" fontId="1" fillId="0" borderId="45" xfId="58" applyNumberFormat="1" applyFont="1" applyFill="1" applyBorder="1">
      <alignment/>
      <protection/>
    </xf>
    <xf numFmtId="174" fontId="1" fillId="0" borderId="46" xfId="58" applyNumberFormat="1" applyFont="1" applyFill="1" applyBorder="1">
      <alignment/>
      <protection/>
    </xf>
    <xf numFmtId="0" fontId="1" fillId="0" borderId="14" xfId="58" applyFont="1" applyFill="1" applyBorder="1">
      <alignment/>
      <protection/>
    </xf>
    <xf numFmtId="174" fontId="1" fillId="0" borderId="33" xfId="58" applyNumberFormat="1" applyFont="1" applyFill="1" applyBorder="1">
      <alignment/>
      <protection/>
    </xf>
    <xf numFmtId="174" fontId="1" fillId="0" borderId="34" xfId="58" applyNumberFormat="1" applyFont="1" applyFill="1" applyBorder="1">
      <alignment/>
      <protection/>
    </xf>
    <xf numFmtId="0" fontId="7" fillId="0" borderId="0" xfId="58" applyFont="1" applyFill="1">
      <alignment/>
      <protection/>
    </xf>
    <xf numFmtId="174" fontId="34" fillId="0" borderId="17" xfId="58" applyNumberFormat="1" applyFont="1" applyFill="1" applyBorder="1">
      <alignment/>
      <protection/>
    </xf>
    <xf numFmtId="0" fontId="34" fillId="0" borderId="10" xfId="58" applyFont="1" applyFill="1" applyBorder="1">
      <alignment/>
      <protection/>
    </xf>
    <xf numFmtId="174" fontId="34" fillId="0" borderId="10" xfId="58" applyNumberFormat="1" applyFont="1" applyFill="1" applyBorder="1">
      <alignment/>
      <protection/>
    </xf>
    <xf numFmtId="174" fontId="5" fillId="0" borderId="18" xfId="58" applyNumberFormat="1" applyFont="1" applyFill="1" applyBorder="1">
      <alignment/>
      <protection/>
    </xf>
    <xf numFmtId="0" fontId="34" fillId="0" borderId="0" xfId="58" applyFont="1" applyFill="1">
      <alignment/>
      <protection/>
    </xf>
    <xf numFmtId="174" fontId="34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0" fontId="6" fillId="24" borderId="0" xfId="58" applyFont="1" applyFill="1">
      <alignment/>
      <protection/>
    </xf>
    <xf numFmtId="0" fontId="5" fillId="0" borderId="47" xfId="58" applyFont="1" applyFill="1" applyBorder="1" applyAlignment="1">
      <alignment horizontal="center"/>
      <protection/>
    </xf>
    <xf numFmtId="174" fontId="5" fillId="0" borderId="16" xfId="58" applyNumberFormat="1" applyFont="1" applyFill="1" applyBorder="1" applyAlignment="1" quotePrefix="1">
      <alignment horizontal="center"/>
      <protection/>
    </xf>
    <xf numFmtId="174" fontId="5" fillId="0" borderId="48" xfId="58" applyNumberFormat="1" applyFont="1" applyFill="1" applyBorder="1" applyAlignment="1" quotePrefix="1">
      <alignment horizontal="center"/>
      <protection/>
    </xf>
    <xf numFmtId="174" fontId="5" fillId="0" borderId="49" xfId="58" applyNumberFormat="1" applyFont="1" applyFill="1" applyBorder="1" applyAlignment="1" quotePrefix="1">
      <alignment horizont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174" fontId="5" fillId="0" borderId="10" xfId="58" applyNumberFormat="1" applyFont="1" applyFill="1" applyBorder="1" applyAlignment="1">
      <alignment horizontal="center" vertical="center" wrapText="1"/>
      <protection/>
    </xf>
    <xf numFmtId="174" fontId="5" fillId="0" borderId="23" xfId="58" applyNumberFormat="1" applyFont="1" applyFill="1" applyBorder="1" applyAlignment="1">
      <alignment horizontal="center" vertical="center" wrapText="1"/>
      <protection/>
    </xf>
    <xf numFmtId="174" fontId="5" fillId="0" borderId="36" xfId="58" applyNumberFormat="1" applyFont="1" applyFill="1" applyBorder="1" applyAlignment="1">
      <alignment horizontal="center" vertical="center" wrapText="1"/>
      <protection/>
    </xf>
    <xf numFmtId="174" fontId="5" fillId="0" borderId="24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/>
      <protection/>
    </xf>
    <xf numFmtId="174" fontId="5" fillId="0" borderId="50" xfId="58" applyNumberFormat="1" applyFont="1" applyFill="1" applyBorder="1" applyAlignment="1">
      <alignment horizontal="center" vertical="center" wrapText="1"/>
      <protection/>
    </xf>
    <xf numFmtId="174" fontId="5" fillId="0" borderId="21" xfId="58" applyNumberFormat="1" applyFont="1" applyFill="1" applyBorder="1" applyAlignment="1">
      <alignment horizontal="center" vertical="center" wrapText="1"/>
      <protection/>
    </xf>
    <xf numFmtId="174" fontId="5" fillId="0" borderId="24" xfId="58" applyNumberFormat="1" applyFont="1" applyFill="1" applyBorder="1" applyAlignment="1">
      <alignment horizontal="center"/>
      <protection/>
    </xf>
    <xf numFmtId="174" fontId="5" fillId="0" borderId="51" xfId="58" applyNumberFormat="1" applyFont="1" applyFill="1" applyBorder="1">
      <alignment/>
      <protection/>
    </xf>
    <xf numFmtId="174" fontId="5" fillId="0" borderId="33" xfId="58" applyNumberFormat="1" applyFont="1" applyFill="1" applyBorder="1">
      <alignment/>
      <protection/>
    </xf>
    <xf numFmtId="174" fontId="5" fillId="0" borderId="32" xfId="58" applyNumberFormat="1" applyFont="1" applyFill="1" applyBorder="1">
      <alignment/>
      <protection/>
    </xf>
    <xf numFmtId="174" fontId="6" fillId="0" borderId="30" xfId="58" applyNumberFormat="1" applyFont="1" applyFill="1" applyBorder="1">
      <alignment/>
      <protection/>
    </xf>
    <xf numFmtId="0" fontId="6" fillId="0" borderId="10" xfId="58" applyFont="1" applyFill="1" applyBorder="1" applyAlignment="1">
      <alignment vertical="top"/>
      <protection/>
    </xf>
    <xf numFmtId="174" fontId="6" fillId="0" borderId="10" xfId="58" applyNumberFormat="1" applyFont="1" applyFill="1" applyBorder="1" applyAlignment="1">
      <alignment vertical="top"/>
      <protection/>
    </xf>
    <xf numFmtId="174" fontId="6" fillId="0" borderId="33" xfId="58" applyNumberFormat="1" applyFont="1" applyFill="1" applyBorder="1">
      <alignment/>
      <protection/>
    </xf>
    <xf numFmtId="174" fontId="6" fillId="0" borderId="32" xfId="58" applyNumberFormat="1" applyFont="1" applyFill="1" applyBorder="1">
      <alignment/>
      <protection/>
    </xf>
    <xf numFmtId="174" fontId="6" fillId="0" borderId="34" xfId="58" applyNumberFormat="1" applyFont="1" applyFill="1" applyBorder="1">
      <alignment/>
      <protection/>
    </xf>
    <xf numFmtId="174" fontId="6" fillId="0" borderId="34" xfId="58" applyNumberFormat="1" applyFont="1" applyFill="1" applyBorder="1" applyAlignment="1">
      <alignment/>
      <protection/>
    </xf>
    <xf numFmtId="0" fontId="8" fillId="0" borderId="10" xfId="58" applyFont="1" applyFill="1" applyBorder="1" applyAlignment="1">
      <alignment horizontal="left" vertical="top" indent="1"/>
      <protection/>
    </xf>
    <xf numFmtId="174" fontId="8" fillId="0" borderId="10" xfId="58" applyNumberFormat="1" applyFont="1" applyFill="1" applyBorder="1" applyAlignment="1">
      <alignment horizontal="right" vertical="top"/>
      <protection/>
    </xf>
    <xf numFmtId="174" fontId="6" fillId="0" borderId="10" xfId="58" applyNumberFormat="1" applyFont="1" applyFill="1" applyBorder="1" applyAlignment="1">
      <alignment horizontal="right" vertical="top"/>
      <protection/>
    </xf>
    <xf numFmtId="0" fontId="5" fillId="0" borderId="52" xfId="58" applyFont="1" applyFill="1" applyBorder="1" applyAlignment="1">
      <alignment horizontal="right"/>
      <protection/>
    </xf>
    <xf numFmtId="174" fontId="5" fillId="0" borderId="53" xfId="58" applyNumberFormat="1" applyFont="1" applyFill="1" applyBorder="1" applyAlignment="1">
      <alignment horizontal="right"/>
      <protection/>
    </xf>
    <xf numFmtId="174" fontId="5" fillId="0" borderId="43" xfId="58" applyNumberFormat="1" applyFont="1" applyFill="1" applyBorder="1">
      <alignment/>
      <protection/>
    </xf>
    <xf numFmtId="174" fontId="5" fillId="0" borderId="41" xfId="58" applyNumberFormat="1" applyFont="1" applyFill="1" applyBorder="1">
      <alignment/>
      <protection/>
    </xf>
    <xf numFmtId="174" fontId="5" fillId="0" borderId="44" xfId="58" applyNumberFormat="1" applyFont="1" applyFill="1" applyBorder="1">
      <alignment/>
      <protection/>
    </xf>
    <xf numFmtId="174" fontId="5" fillId="0" borderId="10" xfId="58" applyNumberFormat="1" applyFont="1" applyFill="1" applyBorder="1" applyAlignment="1">
      <alignment horizontal="right"/>
      <protection/>
    </xf>
    <xf numFmtId="0" fontId="10" fillId="0" borderId="10" xfId="58" applyFont="1" applyFill="1" applyBorder="1" applyAlignment="1">
      <alignment vertical="center" wrapText="1"/>
      <protection/>
    </xf>
    <xf numFmtId="174" fontId="10" fillId="0" borderId="10" xfId="58" applyNumberFormat="1" applyFont="1" applyFill="1" applyBorder="1" applyAlignment="1">
      <alignment horizontal="right" vertical="center"/>
      <protection/>
    </xf>
    <xf numFmtId="0" fontId="5" fillId="0" borderId="10" xfId="58" applyFont="1" applyFill="1" applyBorder="1" applyAlignment="1">
      <alignment horizontal="left" vertical="center" wrapText="1" indent="1"/>
      <protection/>
    </xf>
    <xf numFmtId="174" fontId="36" fillId="0" borderId="10" xfId="58" applyNumberFormat="1" applyFont="1" applyFill="1" applyBorder="1" applyAlignment="1">
      <alignment horizontal="right" vertical="center"/>
      <protection/>
    </xf>
    <xf numFmtId="174" fontId="6" fillId="0" borderId="10" xfId="58" applyNumberFormat="1" applyFont="1" applyFill="1" applyBorder="1" applyAlignment="1">
      <alignment horizontal="right" vertical="center"/>
      <protection/>
    </xf>
    <xf numFmtId="0" fontId="5" fillId="0" borderId="52" xfId="58" applyFont="1" applyFill="1" applyBorder="1" applyAlignment="1">
      <alignment horizontal="right" vertical="center" wrapText="1"/>
      <protection/>
    </xf>
    <xf numFmtId="174" fontId="5" fillId="0" borderId="53" xfId="58" applyNumberFormat="1" applyFont="1" applyFill="1" applyBorder="1" applyAlignment="1">
      <alignment horizontal="right" vertical="center"/>
      <protection/>
    </xf>
    <xf numFmtId="0" fontId="10" fillId="0" borderId="47" xfId="58" applyFont="1" applyFill="1" applyBorder="1">
      <alignment/>
      <protection/>
    </xf>
    <xf numFmtId="174" fontId="10" fillId="0" borderId="47" xfId="58" applyNumberFormat="1" applyFont="1" applyFill="1" applyBorder="1" applyAlignment="1">
      <alignment horizontal="right"/>
      <protection/>
    </xf>
    <xf numFmtId="174" fontId="5" fillId="0" borderId="45" xfId="58" applyNumberFormat="1" applyFont="1" applyFill="1" applyBorder="1">
      <alignment/>
      <protection/>
    </xf>
    <xf numFmtId="174" fontId="5" fillId="0" borderId="54" xfId="58" applyNumberFormat="1" applyFont="1" applyFill="1" applyBorder="1">
      <alignment/>
      <protection/>
    </xf>
    <xf numFmtId="174" fontId="5" fillId="0" borderId="55" xfId="58" applyNumberFormat="1" applyFont="1" applyFill="1" applyBorder="1">
      <alignment/>
      <protection/>
    </xf>
    <xf numFmtId="174" fontId="6" fillId="0" borderId="46" xfId="58" applyNumberFormat="1" applyFont="1" applyFill="1" applyBorder="1">
      <alignment/>
      <protection/>
    </xf>
    <xf numFmtId="174" fontId="36" fillId="0" borderId="10" xfId="58" applyNumberFormat="1" applyFont="1" applyFill="1" applyBorder="1" applyAlignment="1">
      <alignment horizontal="right"/>
      <protection/>
    </xf>
    <xf numFmtId="174" fontId="6" fillId="0" borderId="10" xfId="58" applyNumberFormat="1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horizontal="left" indent="1"/>
      <protection/>
    </xf>
    <xf numFmtId="3" fontId="6" fillId="0" borderId="10" xfId="58" applyNumberFormat="1" applyFont="1" applyFill="1" applyBorder="1" applyAlignment="1">
      <alignment horizontal="left" indent="1"/>
      <protection/>
    </xf>
    <xf numFmtId="0" fontId="6" fillId="24" borderId="0" xfId="58" applyFont="1" applyFill="1" applyAlignment="1">
      <alignment vertical="center" wrapText="1"/>
      <protection/>
    </xf>
    <xf numFmtId="174" fontId="5" fillId="0" borderId="43" xfId="59" applyNumberFormat="1" applyFont="1" applyFill="1" applyBorder="1">
      <alignment/>
      <protection/>
    </xf>
    <xf numFmtId="174" fontId="5" fillId="0" borderId="41" xfId="59" applyNumberFormat="1" applyFont="1" applyFill="1" applyBorder="1">
      <alignment/>
      <protection/>
    </xf>
    <xf numFmtId="174" fontId="5" fillId="0" borderId="56" xfId="59" applyNumberFormat="1" applyFont="1" applyFill="1" applyBorder="1">
      <alignment/>
      <protection/>
    </xf>
    <xf numFmtId="174" fontId="5" fillId="0" borderId="44" xfId="59" applyNumberFormat="1" applyFont="1" applyFill="1" applyBorder="1">
      <alignment/>
      <protection/>
    </xf>
    <xf numFmtId="174" fontId="10" fillId="0" borderId="10" xfId="58" applyNumberFormat="1" applyFont="1" applyFill="1" applyBorder="1" applyAlignment="1">
      <alignment horizontal="right"/>
      <protection/>
    </xf>
    <xf numFmtId="174" fontId="6" fillId="0" borderId="33" xfId="59" applyNumberFormat="1" applyFont="1" applyFill="1" applyBorder="1">
      <alignment/>
      <protection/>
    </xf>
    <xf numFmtId="0" fontId="6" fillId="0" borderId="57" xfId="58" applyFont="1" applyFill="1" applyBorder="1">
      <alignment/>
      <protection/>
    </xf>
    <xf numFmtId="174" fontId="6" fillId="0" borderId="58" xfId="58" applyNumberFormat="1" applyFont="1" applyFill="1" applyBorder="1" applyAlignment="1">
      <alignment horizontal="right"/>
      <protection/>
    </xf>
    <xf numFmtId="174" fontId="5" fillId="0" borderId="59" xfId="58" applyNumberFormat="1" applyFont="1" applyFill="1" applyBorder="1">
      <alignment/>
      <protection/>
    </xf>
    <xf numFmtId="174" fontId="6" fillId="0" borderId="60" xfId="58" applyNumberFormat="1" applyFont="1" applyFill="1" applyBorder="1">
      <alignment/>
      <protection/>
    </xf>
    <xf numFmtId="174" fontId="6" fillId="0" borderId="57" xfId="58" applyNumberFormat="1" applyFont="1" applyFill="1" applyBorder="1" applyAlignment="1">
      <alignment horizontal="right"/>
      <protection/>
    </xf>
    <xf numFmtId="174" fontId="5" fillId="0" borderId="12" xfId="58" applyNumberFormat="1" applyFont="1" applyFill="1" applyBorder="1">
      <alignment/>
      <protection/>
    </xf>
    <xf numFmtId="174" fontId="5" fillId="0" borderId="60" xfId="58" applyNumberFormat="1" applyFont="1" applyFill="1" applyBorder="1">
      <alignment/>
      <protection/>
    </xf>
    <xf numFmtId="0" fontId="5" fillId="0" borderId="57" xfId="58" applyFont="1" applyFill="1" applyBorder="1">
      <alignment/>
      <protection/>
    </xf>
    <xf numFmtId="174" fontId="5" fillId="0" borderId="61" xfId="59" applyNumberFormat="1" applyFont="1" applyFill="1" applyBorder="1">
      <alignment/>
      <protection/>
    </xf>
    <xf numFmtId="174" fontId="5" fillId="0" borderId="12" xfId="59" applyNumberFormat="1" applyFont="1" applyFill="1" applyBorder="1">
      <alignment/>
      <protection/>
    </xf>
    <xf numFmtId="174" fontId="5" fillId="0" borderId="58" xfId="59" applyNumberFormat="1" applyFont="1" applyFill="1" applyBorder="1">
      <alignment/>
      <protection/>
    </xf>
    <xf numFmtId="174" fontId="5" fillId="0" borderId="13" xfId="58" applyNumberFormat="1" applyFont="1" applyFill="1" applyBorder="1">
      <alignment/>
      <protection/>
    </xf>
    <xf numFmtId="174" fontId="6" fillId="24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left" vertical="top"/>
      <protection/>
    </xf>
    <xf numFmtId="174" fontId="0" fillId="0" borderId="0" xfId="58" applyNumberFormat="1" applyFont="1" applyFill="1">
      <alignment/>
      <protection/>
    </xf>
    <xf numFmtId="174" fontId="7" fillId="0" borderId="0" xfId="58" applyNumberFormat="1" applyFont="1" applyFill="1">
      <alignment/>
      <protection/>
    </xf>
    <xf numFmtId="0" fontId="34" fillId="0" borderId="11" xfId="58" applyFont="1" applyFill="1" applyBorder="1">
      <alignment/>
      <protection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7" xfId="58" applyFont="1" applyFill="1" applyBorder="1" applyAlignment="1">
      <alignment horizontal="center"/>
      <protection/>
    </xf>
    <xf numFmtId="0" fontId="1" fillId="0" borderId="58" xfId="58" applyFont="1" applyFill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174" fontId="5" fillId="0" borderId="62" xfId="58" applyNumberFormat="1" applyFont="1" applyFill="1" applyBorder="1" applyAlignment="1" quotePrefix="1">
      <alignment horizontal="center"/>
      <protection/>
    </xf>
    <xf numFmtId="174" fontId="5" fillId="0" borderId="63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 Feb 04 - Capital Appendices" xfId="58"/>
    <cellStyle name="Normal_x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25"/>
  <sheetViews>
    <sheetView workbookViewId="0" topLeftCell="A1">
      <selection activeCell="L17" sqref="L17"/>
    </sheetView>
  </sheetViews>
  <sheetFormatPr defaultColWidth="9.140625" defaultRowHeight="12.75"/>
  <sheetData>
    <row r="13" spans="1:9" ht="26.25">
      <c r="A13" s="152" t="s">
        <v>86</v>
      </c>
      <c r="B13" s="152"/>
      <c r="C13" s="152"/>
      <c r="D13" s="152"/>
      <c r="E13" s="152"/>
      <c r="F13" s="152"/>
      <c r="G13" s="152"/>
      <c r="H13" s="152"/>
      <c r="I13" s="152"/>
    </row>
    <row r="14" ht="23.25">
      <c r="A14" s="14"/>
    </row>
    <row r="15" spans="1:9" ht="23.2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23.25">
      <c r="A16" s="153" t="s">
        <v>0</v>
      </c>
      <c r="B16" s="153"/>
      <c r="C16" s="153"/>
      <c r="D16" s="153"/>
      <c r="E16" s="153"/>
      <c r="F16" s="153"/>
      <c r="G16" s="153"/>
      <c r="H16" s="153"/>
      <c r="I16" s="153"/>
    </row>
    <row r="17" ht="23.25">
      <c r="A17" s="14"/>
    </row>
    <row r="18" ht="23.25">
      <c r="A18" s="14"/>
    </row>
    <row r="19" spans="1:9" ht="20.25">
      <c r="A19" s="154" t="s">
        <v>88</v>
      </c>
      <c r="B19" s="154"/>
      <c r="C19" s="154"/>
      <c r="D19" s="154"/>
      <c r="E19" s="154"/>
      <c r="F19" s="154"/>
      <c r="G19" s="154"/>
      <c r="H19" s="154"/>
      <c r="I19" s="154"/>
    </row>
    <row r="20" spans="1:9" ht="2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0.25">
      <c r="A21" s="151"/>
      <c r="B21" s="151"/>
      <c r="C21" s="151"/>
      <c r="D21" s="151"/>
      <c r="E21" s="151"/>
      <c r="F21" s="151"/>
      <c r="G21" s="151"/>
      <c r="H21" s="151"/>
      <c r="I21" s="151"/>
    </row>
    <row r="22" spans="1:9" ht="2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0.25">
      <c r="A23" s="151"/>
      <c r="B23" s="151"/>
      <c r="C23" s="151"/>
      <c r="D23" s="151"/>
      <c r="E23" s="151"/>
      <c r="F23" s="151"/>
      <c r="G23" s="151"/>
      <c r="H23" s="151"/>
      <c r="I23" s="151"/>
    </row>
    <row r="24" spans="1:9" ht="2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20.25">
      <c r="A25" s="151"/>
      <c r="B25" s="151"/>
      <c r="C25" s="151"/>
      <c r="D25" s="151"/>
      <c r="E25" s="151"/>
      <c r="F25" s="151"/>
      <c r="G25" s="151"/>
      <c r="H25" s="151"/>
      <c r="I25" s="151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 horizontalCentered="1"/>
  <pageMargins left="0.7480314960629921" right="0.7480314960629921" top="0.5905511811023623" bottom="0.984251968503937" header="0.5118110236220472" footer="0.3937007874015748"/>
  <pageSetup firstPageNumber="35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BreakPreview" zoomScaleNormal="75" zoomScaleSheetLayoutView="100" workbookViewId="0" topLeftCell="A1">
      <selection activeCell="D35" sqref="D35"/>
    </sheetView>
  </sheetViews>
  <sheetFormatPr defaultColWidth="9.140625" defaultRowHeight="12.75"/>
  <cols>
    <col min="1" max="1" width="0.9921875" style="76" customWidth="1"/>
    <col min="2" max="2" width="39.421875" style="74" customWidth="1"/>
    <col min="3" max="3" width="11.28125" style="74" customWidth="1"/>
    <col min="4" max="5" width="12.421875" style="74" customWidth="1"/>
    <col min="6" max="6" width="11.8515625" style="76" customWidth="1"/>
    <col min="7" max="7" width="12.28125" style="76" customWidth="1"/>
    <col min="8" max="9" width="9.140625" style="76" customWidth="1"/>
    <col min="10" max="10" width="9.28125" style="76" bestFit="1" customWidth="1"/>
    <col min="11" max="16384" width="9.140625" style="76" customWidth="1"/>
  </cols>
  <sheetData>
    <row r="1" spans="2:7" s="16" customFormat="1" ht="18">
      <c r="B1" s="157" t="s">
        <v>101</v>
      </c>
      <c r="C1" s="157"/>
      <c r="D1" s="157"/>
      <c r="E1" s="157"/>
      <c r="F1" s="157"/>
      <c r="G1" s="157"/>
    </row>
    <row r="2" spans="2:7" s="16" customFormat="1" ht="18">
      <c r="B2" s="11"/>
      <c r="C2" s="11"/>
      <c r="D2" s="11"/>
      <c r="E2" s="11"/>
      <c r="F2" s="17"/>
      <c r="G2" s="17"/>
    </row>
    <row r="3" spans="2:7" s="16" customFormat="1" ht="18.75" thickBot="1">
      <c r="B3" s="11"/>
      <c r="C3" s="11"/>
      <c r="D3" s="11"/>
      <c r="E3" s="11"/>
      <c r="F3" s="17"/>
      <c r="G3" s="17"/>
    </row>
    <row r="4" spans="2:7" s="12" customFormat="1" ht="16.5" thickBot="1">
      <c r="B4" s="18"/>
      <c r="C4" s="155" t="s">
        <v>1</v>
      </c>
      <c r="D4" s="156"/>
      <c r="E4" s="19" t="s">
        <v>2</v>
      </c>
      <c r="F4" s="19" t="s">
        <v>3</v>
      </c>
      <c r="G4" s="20" t="s">
        <v>87</v>
      </c>
    </row>
    <row r="5" spans="2:7" s="12" customFormat="1" ht="40.5" customHeight="1">
      <c r="B5" s="21"/>
      <c r="C5" s="22" t="s">
        <v>4</v>
      </c>
      <c r="D5" s="23" t="s">
        <v>5</v>
      </c>
      <c r="E5" s="24" t="s">
        <v>6</v>
      </c>
      <c r="F5" s="24" t="s">
        <v>6</v>
      </c>
      <c r="G5" s="25" t="s">
        <v>6</v>
      </c>
    </row>
    <row r="6" spans="2:7" s="12" customFormat="1" ht="15.75">
      <c r="B6" s="26"/>
      <c r="C6" s="27" t="s">
        <v>44</v>
      </c>
      <c r="D6" s="28" t="s">
        <v>44</v>
      </c>
      <c r="E6" s="29" t="s">
        <v>44</v>
      </c>
      <c r="F6" s="30" t="s">
        <v>44</v>
      </c>
      <c r="G6" s="31" t="s">
        <v>44</v>
      </c>
    </row>
    <row r="7" spans="2:7" s="12" customFormat="1" ht="3.75" customHeight="1">
      <c r="B7" s="32"/>
      <c r="C7" s="33"/>
      <c r="D7" s="34"/>
      <c r="E7" s="35"/>
      <c r="F7" s="36"/>
      <c r="G7" s="37"/>
    </row>
    <row r="8" spans="2:7" s="12" customFormat="1" ht="15.75">
      <c r="B8" s="38" t="s">
        <v>7</v>
      </c>
      <c r="C8" s="39"/>
      <c r="D8" s="40"/>
      <c r="E8" s="41"/>
      <c r="F8" s="42"/>
      <c r="G8" s="43"/>
    </row>
    <row r="9" spans="2:7" s="12" customFormat="1" ht="14.25" customHeight="1">
      <c r="B9" s="44"/>
      <c r="C9" s="39"/>
      <c r="D9" s="40"/>
      <c r="E9" s="41"/>
      <c r="F9" s="42"/>
      <c r="G9" s="43"/>
    </row>
    <row r="10" spans="2:7" s="12" customFormat="1" ht="15">
      <c r="B10" s="45" t="s">
        <v>8</v>
      </c>
      <c r="C10" s="46">
        <v>2444</v>
      </c>
      <c r="D10" s="47">
        <v>2527</v>
      </c>
      <c r="E10" s="47">
        <v>2460</v>
      </c>
      <c r="F10" s="48">
        <v>2460</v>
      </c>
      <c r="G10" s="49">
        <v>2460</v>
      </c>
    </row>
    <row r="11" spans="2:7" s="12" customFormat="1" ht="9" customHeight="1">
      <c r="B11" s="50"/>
      <c r="C11" s="46"/>
      <c r="D11" s="47"/>
      <c r="E11" s="51"/>
      <c r="F11" s="48"/>
      <c r="G11" s="49"/>
    </row>
    <row r="12" spans="2:7" s="12" customFormat="1" ht="15">
      <c r="B12" s="50" t="s">
        <v>9</v>
      </c>
      <c r="C12" s="46"/>
      <c r="D12" s="47"/>
      <c r="E12" s="51"/>
      <c r="F12" s="48"/>
      <c r="G12" s="49"/>
    </row>
    <row r="13" spans="2:7" s="12" customFormat="1" ht="15">
      <c r="B13" s="52" t="s">
        <v>10</v>
      </c>
      <c r="C13" s="46">
        <v>975</v>
      </c>
      <c r="D13" s="47">
        <v>1036</v>
      </c>
      <c r="E13" s="47">
        <v>543</v>
      </c>
      <c r="F13" s="48">
        <v>543</v>
      </c>
      <c r="G13" s="49">
        <v>543</v>
      </c>
    </row>
    <row r="14" spans="2:7" s="12" customFormat="1" ht="15">
      <c r="B14" s="52" t="s">
        <v>11</v>
      </c>
      <c r="C14" s="46">
        <v>871</v>
      </c>
      <c r="D14" s="47">
        <v>498</v>
      </c>
      <c r="E14" s="51">
        <v>2577</v>
      </c>
      <c r="F14" s="48">
        <v>76</v>
      </c>
      <c r="G14" s="49">
        <v>76</v>
      </c>
    </row>
    <row r="15" spans="2:7" s="12" customFormat="1" ht="15">
      <c r="B15" s="52" t="s">
        <v>12</v>
      </c>
      <c r="C15" s="46">
        <v>5528</v>
      </c>
      <c r="D15" s="47">
        <v>4671</v>
      </c>
      <c r="E15" s="51">
        <v>1201</v>
      </c>
      <c r="F15" s="48">
        <v>101</v>
      </c>
      <c r="G15" s="49">
        <v>101</v>
      </c>
    </row>
    <row r="16" spans="2:7" s="12" customFormat="1" ht="15">
      <c r="B16" s="52" t="s">
        <v>102</v>
      </c>
      <c r="C16" s="46">
        <v>400</v>
      </c>
      <c r="D16" s="47">
        <v>577</v>
      </c>
      <c r="E16" s="51">
        <v>200</v>
      </c>
      <c r="F16" s="48">
        <v>200</v>
      </c>
      <c r="G16" s="49">
        <v>200</v>
      </c>
    </row>
    <row r="17" spans="2:9" s="12" customFormat="1" ht="15">
      <c r="B17" s="52" t="s">
        <v>65</v>
      </c>
      <c r="C17" s="46">
        <v>50</v>
      </c>
      <c r="D17" s="47">
        <v>0</v>
      </c>
      <c r="E17" s="51">
        <v>250</v>
      </c>
      <c r="F17" s="48">
        <v>250</v>
      </c>
      <c r="G17" s="49">
        <v>250</v>
      </c>
      <c r="H17" s="13"/>
      <c r="I17" s="13"/>
    </row>
    <row r="18" spans="2:7" s="12" customFormat="1" ht="5.25" customHeight="1">
      <c r="B18" s="50"/>
      <c r="C18" s="53"/>
      <c r="D18" s="54"/>
      <c r="E18" s="55"/>
      <c r="F18" s="56"/>
      <c r="G18" s="57"/>
    </row>
    <row r="19" spans="2:7" s="12" customFormat="1" ht="16.5" thickBot="1">
      <c r="B19" s="58" t="s">
        <v>13</v>
      </c>
      <c r="C19" s="59">
        <f>SUM(C10:C18)</f>
        <v>10268</v>
      </c>
      <c r="D19" s="60">
        <f>SUM(D10:D18)</f>
        <v>9309</v>
      </c>
      <c r="E19" s="61">
        <f>SUM(E10:E18)</f>
        <v>7231</v>
      </c>
      <c r="F19" s="62">
        <f>SUM(F10:F18)</f>
        <v>3630</v>
      </c>
      <c r="G19" s="63">
        <f>SUM(G10:G18)</f>
        <v>3630</v>
      </c>
    </row>
    <row r="20" spans="2:7" s="12" customFormat="1" ht="17.25" customHeight="1">
      <c r="B20" s="150"/>
      <c r="C20" s="47"/>
      <c r="D20" s="47"/>
      <c r="E20" s="51"/>
      <c r="F20" s="64"/>
      <c r="G20" s="65"/>
    </row>
    <row r="21" spans="2:7" s="12" customFormat="1" ht="15.75">
      <c r="B21" s="66" t="s">
        <v>14</v>
      </c>
      <c r="C21" s="47"/>
      <c r="D21" s="47"/>
      <c r="E21" s="51"/>
      <c r="F21" s="67"/>
      <c r="G21" s="68"/>
    </row>
    <row r="22" spans="2:7" s="12" customFormat="1" ht="3.75" customHeight="1">
      <c r="B22" s="50"/>
      <c r="C22" s="47"/>
      <c r="D22" s="47"/>
      <c r="E22" s="51"/>
      <c r="F22" s="67"/>
      <c r="G22" s="68"/>
    </row>
    <row r="23" spans="2:7" s="12" customFormat="1" ht="15">
      <c r="B23" s="52" t="s">
        <v>15</v>
      </c>
      <c r="C23" s="51">
        <v>2444</v>
      </c>
      <c r="D23" s="48">
        <v>2444</v>
      </c>
      <c r="E23" s="51">
        <v>2460</v>
      </c>
      <c r="F23" s="48">
        <v>2460</v>
      </c>
      <c r="G23" s="49">
        <v>2460</v>
      </c>
    </row>
    <row r="24" spans="2:9" s="12" customFormat="1" ht="15">
      <c r="B24" s="52" t="s">
        <v>16</v>
      </c>
      <c r="C24" s="51">
        <v>100</v>
      </c>
      <c r="D24" s="48">
        <v>100</v>
      </c>
      <c r="E24" s="51">
        <v>200</v>
      </c>
      <c r="F24" s="48">
        <v>200</v>
      </c>
      <c r="G24" s="49">
        <v>200</v>
      </c>
      <c r="I24" s="13"/>
    </row>
    <row r="25" spans="2:7" s="12" customFormat="1" ht="15">
      <c r="B25" s="52" t="s">
        <v>17</v>
      </c>
      <c r="C25" s="51">
        <v>1243</v>
      </c>
      <c r="D25" s="48">
        <v>0</v>
      </c>
      <c r="E25" s="51">
        <v>1243</v>
      </c>
      <c r="F25" s="48">
        <v>0</v>
      </c>
      <c r="G25" s="49">
        <v>0</v>
      </c>
    </row>
    <row r="26" spans="2:8" s="69" customFormat="1" ht="15">
      <c r="B26" s="52" t="s">
        <v>18</v>
      </c>
      <c r="C26" s="51">
        <v>1637</v>
      </c>
      <c r="D26" s="48">
        <v>2161</v>
      </c>
      <c r="E26" s="51">
        <v>2201</v>
      </c>
      <c r="F26" s="48">
        <v>427</v>
      </c>
      <c r="G26" s="49">
        <v>427</v>
      </c>
      <c r="H26" s="149"/>
    </row>
    <row r="27" spans="2:8" s="69" customFormat="1" ht="15">
      <c r="B27" s="52" t="s">
        <v>100</v>
      </c>
      <c r="C27" s="51">
        <v>50</v>
      </c>
      <c r="D27" s="48">
        <v>80</v>
      </c>
      <c r="E27" s="51">
        <v>0</v>
      </c>
      <c r="F27" s="48">
        <v>0</v>
      </c>
      <c r="G27" s="49">
        <v>0</v>
      </c>
      <c r="H27" s="149"/>
    </row>
    <row r="28" spans="2:9" s="12" customFormat="1" ht="15">
      <c r="B28" s="52" t="s">
        <v>19</v>
      </c>
      <c r="C28" s="51">
        <v>4794</v>
      </c>
      <c r="D28" s="48">
        <v>4524</v>
      </c>
      <c r="E28" s="51">
        <v>1127</v>
      </c>
      <c r="F28" s="48">
        <v>543</v>
      </c>
      <c r="G28" s="49">
        <v>543</v>
      </c>
      <c r="I28" s="13"/>
    </row>
    <row r="29" spans="2:7" s="12" customFormat="1" ht="5.25" customHeight="1">
      <c r="B29" s="50"/>
      <c r="C29" s="55"/>
      <c r="D29" s="70"/>
      <c r="E29" s="55"/>
      <c r="F29" s="56"/>
      <c r="G29" s="57"/>
    </row>
    <row r="30" spans="2:9" s="12" customFormat="1" ht="16.5" thickBot="1">
      <c r="B30" s="58" t="s">
        <v>13</v>
      </c>
      <c r="C30" s="60">
        <f>SUM(C23:C28)</f>
        <v>10268</v>
      </c>
      <c r="D30" s="60">
        <f>SUM(D23:D28)</f>
        <v>9309</v>
      </c>
      <c r="E30" s="61">
        <f>SUM(E23:E28)</f>
        <v>7231</v>
      </c>
      <c r="F30" s="62">
        <f>SUM(F23:F28)</f>
        <v>3630</v>
      </c>
      <c r="G30" s="63">
        <f>SUM(G23:G28)</f>
        <v>3630</v>
      </c>
      <c r="I30" s="13"/>
    </row>
    <row r="31" spans="2:7" s="12" customFormat="1" ht="15.75" hidden="1">
      <c r="B31" s="71"/>
      <c r="C31" s="72"/>
      <c r="D31" s="72"/>
      <c r="E31" s="51"/>
      <c r="F31" s="6"/>
      <c r="G31" s="73"/>
    </row>
    <row r="32" spans="4:6" ht="15">
      <c r="D32" s="75"/>
      <c r="F32" s="148"/>
    </row>
  </sheetData>
  <mergeCells count="2">
    <mergeCell ref="C4:D4"/>
    <mergeCell ref="B1:G1"/>
  </mergeCells>
  <printOptions horizontalCentered="1"/>
  <pageMargins left="0.51" right="0.56" top="0.7874015748031497" bottom="0.97" header="0.5118110236220472" footer="0.38"/>
  <pageSetup firstPageNumber="36" useFirstPageNumber="1" fitToHeight="1" fitToWidth="1" horizontalDpi="300" verticalDpi="300" orientation="portrait" paperSize="9" scale="93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view="pageBreakPreview" zoomScale="115" zoomScaleNormal="75" zoomScaleSheetLayoutView="115" workbookViewId="0" topLeftCell="A1">
      <selection activeCell="J47" sqref="J47"/>
    </sheetView>
  </sheetViews>
  <sheetFormatPr defaultColWidth="9.140625" defaultRowHeight="12.75"/>
  <cols>
    <col min="1" max="1" width="46.28125" style="77" customWidth="1"/>
    <col min="2" max="2" width="9.28125" style="146" customWidth="1"/>
    <col min="3" max="3" width="9.421875" style="146" customWidth="1"/>
    <col min="4" max="4" width="10.140625" style="146" customWidth="1"/>
    <col min="5" max="5" width="10.57421875" style="146" customWidth="1"/>
    <col min="6" max="6" width="10.8515625" style="146" customWidth="1"/>
    <col min="7" max="16384" width="9.140625" style="77" customWidth="1"/>
  </cols>
  <sheetData>
    <row r="1" spans="1:6" ht="15">
      <c r="A1" s="158" t="s">
        <v>98</v>
      </c>
      <c r="B1" s="158"/>
      <c r="C1" s="158"/>
      <c r="D1" s="158"/>
      <c r="E1" s="158"/>
      <c r="F1" s="158"/>
    </row>
    <row r="2" spans="1:6" ht="15.75" thickBot="1">
      <c r="A2" s="1"/>
      <c r="B2" s="2"/>
      <c r="C2" s="2"/>
      <c r="D2" s="2"/>
      <c r="E2" s="2"/>
      <c r="F2" s="13"/>
    </row>
    <row r="3" spans="1:6" ht="14.25" customHeight="1">
      <c r="A3" s="78"/>
      <c r="B3" s="159" t="s">
        <v>1</v>
      </c>
      <c r="C3" s="160"/>
      <c r="D3" s="79" t="s">
        <v>2</v>
      </c>
      <c r="E3" s="80" t="s">
        <v>3</v>
      </c>
      <c r="F3" s="81" t="s">
        <v>87</v>
      </c>
    </row>
    <row r="4" spans="1:6" ht="31.5" customHeight="1">
      <c r="A4" s="82" t="s">
        <v>42</v>
      </c>
      <c r="B4" s="83" t="s">
        <v>4</v>
      </c>
      <c r="C4" s="84" t="s">
        <v>5</v>
      </c>
      <c r="D4" s="85" t="s">
        <v>6</v>
      </c>
      <c r="E4" s="85" t="s">
        <v>6</v>
      </c>
      <c r="F4" s="86" t="s">
        <v>6</v>
      </c>
    </row>
    <row r="5" spans="1:6" ht="13.5" customHeight="1">
      <c r="A5" s="87"/>
      <c r="B5" s="88" t="s">
        <v>44</v>
      </c>
      <c r="C5" s="84" t="s">
        <v>44</v>
      </c>
      <c r="D5" s="89" t="s">
        <v>44</v>
      </c>
      <c r="E5" s="89" t="s">
        <v>44</v>
      </c>
      <c r="F5" s="90" t="s">
        <v>44</v>
      </c>
    </row>
    <row r="6" spans="1:6" ht="15">
      <c r="A6" s="7" t="s">
        <v>45</v>
      </c>
      <c r="B6" s="91"/>
      <c r="C6" s="92"/>
      <c r="D6" s="93"/>
      <c r="E6" s="93"/>
      <c r="F6" s="94"/>
    </row>
    <row r="7" spans="1:6" ht="15">
      <c r="A7" s="8" t="s">
        <v>46</v>
      </c>
      <c r="B7" s="96"/>
      <c r="C7" s="97"/>
      <c r="D7" s="98"/>
      <c r="E7" s="98"/>
      <c r="F7" s="99"/>
    </row>
    <row r="8" spans="1:6" ht="14.25">
      <c r="A8" s="3" t="s">
        <v>69</v>
      </c>
      <c r="B8" s="96">
        <v>291</v>
      </c>
      <c r="C8" s="97">
        <v>291</v>
      </c>
      <c r="D8" s="98">
        <f>452</f>
        <v>452</v>
      </c>
      <c r="E8" s="98">
        <f>350+16</f>
        <v>366</v>
      </c>
      <c r="F8" s="100">
        <f>350+16</f>
        <v>366</v>
      </c>
    </row>
    <row r="9" spans="1:6" ht="14.25">
      <c r="A9" s="3"/>
      <c r="B9" s="96"/>
      <c r="C9" s="97"/>
      <c r="D9" s="98"/>
      <c r="E9" s="98"/>
      <c r="F9" s="100"/>
    </row>
    <row r="10" spans="1:6" ht="15">
      <c r="A10" s="147" t="s">
        <v>47</v>
      </c>
      <c r="B10" s="96"/>
      <c r="C10" s="97"/>
      <c r="D10" s="98"/>
      <c r="E10" s="98"/>
      <c r="F10" s="100"/>
    </row>
    <row r="11" spans="1:6" ht="14.25">
      <c r="A11" s="3" t="s">
        <v>20</v>
      </c>
      <c r="B11" s="96">
        <v>50</v>
      </c>
      <c r="C11" s="97">
        <v>50</v>
      </c>
      <c r="D11" s="98">
        <v>0</v>
      </c>
      <c r="E11" s="98">
        <v>50</v>
      </c>
      <c r="F11" s="100">
        <v>50</v>
      </c>
    </row>
    <row r="12" spans="1:6" ht="14.25">
      <c r="A12" s="3" t="s">
        <v>48</v>
      </c>
      <c r="B12" s="96">
        <v>40</v>
      </c>
      <c r="C12" s="97">
        <v>50</v>
      </c>
      <c r="D12" s="98">
        <v>35</v>
      </c>
      <c r="E12" s="98">
        <v>80</v>
      </c>
      <c r="F12" s="100">
        <v>80</v>
      </c>
    </row>
    <row r="13" spans="1:6" ht="14.25">
      <c r="A13" s="3"/>
      <c r="B13" s="96"/>
      <c r="C13" s="97"/>
      <c r="D13" s="98"/>
      <c r="E13" s="98"/>
      <c r="F13" s="100"/>
    </row>
    <row r="14" spans="1:6" ht="15">
      <c r="A14" s="8" t="s">
        <v>49</v>
      </c>
      <c r="B14" s="96"/>
      <c r="C14" s="97"/>
      <c r="D14" s="98"/>
      <c r="E14" s="98"/>
      <c r="F14" s="100"/>
    </row>
    <row r="15" spans="1:6" ht="14.25">
      <c r="A15" s="101" t="s">
        <v>21</v>
      </c>
      <c r="B15" s="102">
        <v>70</v>
      </c>
      <c r="C15" s="97">
        <v>70</v>
      </c>
      <c r="D15" s="98">
        <v>149</v>
      </c>
      <c r="E15" s="98">
        <v>70</v>
      </c>
      <c r="F15" s="100">
        <v>70</v>
      </c>
    </row>
    <row r="16" spans="1:6" ht="14.25">
      <c r="A16" s="95"/>
      <c r="B16" s="103"/>
      <c r="C16" s="97"/>
      <c r="D16" s="98"/>
      <c r="E16" s="98"/>
      <c r="F16" s="100"/>
    </row>
    <row r="17" spans="1:6" ht="15">
      <c r="A17" s="147" t="s">
        <v>50</v>
      </c>
      <c r="B17" s="103"/>
      <c r="C17" s="97"/>
      <c r="D17" s="98"/>
      <c r="E17" s="98"/>
      <c r="F17" s="100"/>
    </row>
    <row r="18" spans="1:6" ht="14.25">
      <c r="A18" s="3" t="s">
        <v>70</v>
      </c>
      <c r="B18" s="103">
        <v>284</v>
      </c>
      <c r="C18" s="97">
        <v>284</v>
      </c>
      <c r="D18" s="98">
        <v>110</v>
      </c>
      <c r="E18" s="98">
        <v>300</v>
      </c>
      <c r="F18" s="100">
        <v>300</v>
      </c>
    </row>
    <row r="19" spans="1:6" ht="14.25">
      <c r="A19" s="3" t="s">
        <v>81</v>
      </c>
      <c r="B19" s="103">
        <v>74</v>
      </c>
      <c r="C19" s="97">
        <v>0</v>
      </c>
      <c r="D19" s="98">
        <v>40</v>
      </c>
      <c r="E19" s="98">
        <v>90</v>
      </c>
      <c r="F19" s="100">
        <v>90</v>
      </c>
    </row>
    <row r="20" spans="1:6" ht="14.25">
      <c r="A20" s="3"/>
      <c r="B20" s="103"/>
      <c r="C20" s="97"/>
      <c r="D20" s="98"/>
      <c r="E20" s="98"/>
      <c r="F20" s="100"/>
    </row>
    <row r="21" spans="1:6" ht="15">
      <c r="A21" s="147" t="s">
        <v>51</v>
      </c>
      <c r="B21" s="103"/>
      <c r="C21" s="97"/>
      <c r="D21" s="98"/>
      <c r="E21" s="98"/>
      <c r="F21" s="100"/>
    </row>
    <row r="22" spans="1:6" ht="14.25">
      <c r="A22" s="3" t="s">
        <v>71</v>
      </c>
      <c r="B22" s="103">
        <v>86</v>
      </c>
      <c r="C22" s="97">
        <v>86</v>
      </c>
      <c r="D22" s="98">
        <v>160</v>
      </c>
      <c r="E22" s="98">
        <v>100</v>
      </c>
      <c r="F22" s="100">
        <v>100</v>
      </c>
    </row>
    <row r="23" spans="1:6" ht="14.25">
      <c r="A23" s="3" t="s">
        <v>72</v>
      </c>
      <c r="B23" s="103">
        <v>0</v>
      </c>
      <c r="C23" s="97">
        <v>0</v>
      </c>
      <c r="D23" s="98">
        <v>25</v>
      </c>
      <c r="E23" s="98">
        <v>64</v>
      </c>
      <c r="F23" s="100">
        <v>64</v>
      </c>
    </row>
    <row r="24" spans="1:6" ht="14.25">
      <c r="A24" s="3" t="s">
        <v>73</v>
      </c>
      <c r="B24" s="103">
        <v>300</v>
      </c>
      <c r="C24" s="97">
        <v>303</v>
      </c>
      <c r="D24" s="98">
        <v>300</v>
      </c>
      <c r="E24" s="98">
        <v>300</v>
      </c>
      <c r="F24" s="100">
        <v>300</v>
      </c>
    </row>
    <row r="25" spans="1:6" ht="14.25">
      <c r="A25" s="3" t="s">
        <v>22</v>
      </c>
      <c r="B25" s="103">
        <v>142</v>
      </c>
      <c r="C25" s="97">
        <v>142</v>
      </c>
      <c r="D25" s="98">
        <v>100</v>
      </c>
      <c r="E25" s="98">
        <v>150</v>
      </c>
      <c r="F25" s="100">
        <v>150</v>
      </c>
    </row>
    <row r="26" spans="1:6" ht="14.25">
      <c r="A26" s="3" t="s">
        <v>77</v>
      </c>
      <c r="B26" s="103">
        <v>107</v>
      </c>
      <c r="C26" s="97">
        <v>107</v>
      </c>
      <c r="D26" s="98">
        <v>225</v>
      </c>
      <c r="E26" s="98">
        <v>120</v>
      </c>
      <c r="F26" s="100">
        <v>120</v>
      </c>
    </row>
    <row r="27" spans="1:6" ht="14.25">
      <c r="A27" s="3" t="s">
        <v>74</v>
      </c>
      <c r="B27" s="103">
        <v>150</v>
      </c>
      <c r="C27" s="97">
        <v>150</v>
      </c>
      <c r="D27" s="98">
        <v>226</v>
      </c>
      <c r="E27" s="98">
        <v>140</v>
      </c>
      <c r="F27" s="100">
        <v>140</v>
      </c>
    </row>
    <row r="28" spans="1:6" ht="14.25">
      <c r="A28" s="3" t="s">
        <v>75</v>
      </c>
      <c r="B28" s="103">
        <v>75</v>
      </c>
      <c r="C28" s="97">
        <v>75</v>
      </c>
      <c r="D28" s="98">
        <v>0</v>
      </c>
      <c r="E28" s="98">
        <v>70</v>
      </c>
      <c r="F28" s="100">
        <v>70</v>
      </c>
    </row>
    <row r="29" spans="1:6" ht="14.25">
      <c r="A29" s="3" t="s">
        <v>52</v>
      </c>
      <c r="B29" s="103">
        <v>150</v>
      </c>
      <c r="C29" s="97">
        <v>191</v>
      </c>
      <c r="D29" s="98">
        <v>150</v>
      </c>
      <c r="E29" s="98">
        <v>150</v>
      </c>
      <c r="F29" s="100">
        <v>150</v>
      </c>
    </row>
    <row r="30" spans="1:6" ht="14.25">
      <c r="A30" s="3" t="s">
        <v>79</v>
      </c>
      <c r="B30" s="103">
        <v>47</v>
      </c>
      <c r="C30" s="97">
        <v>47</v>
      </c>
      <c r="D30" s="98">
        <v>109</v>
      </c>
      <c r="E30" s="98">
        <v>0</v>
      </c>
      <c r="F30" s="100">
        <v>0</v>
      </c>
    </row>
    <row r="31" spans="1:6" ht="14.25">
      <c r="A31" s="3" t="s">
        <v>80</v>
      </c>
      <c r="B31" s="103">
        <v>50</v>
      </c>
      <c r="C31" s="97">
        <v>75</v>
      </c>
      <c r="D31" s="98">
        <v>138</v>
      </c>
      <c r="E31" s="98">
        <v>50</v>
      </c>
      <c r="F31" s="100">
        <v>50</v>
      </c>
    </row>
    <row r="32" spans="1:6" ht="14.25">
      <c r="A32" s="3" t="s">
        <v>53</v>
      </c>
      <c r="B32" s="103">
        <v>200</v>
      </c>
      <c r="C32" s="97">
        <v>200</v>
      </c>
      <c r="D32" s="98">
        <v>34</v>
      </c>
      <c r="E32" s="98">
        <v>200</v>
      </c>
      <c r="F32" s="100">
        <v>200</v>
      </c>
    </row>
    <row r="33" spans="1:6" ht="14.25">
      <c r="A33" s="3" t="s">
        <v>23</v>
      </c>
      <c r="B33" s="103">
        <v>123</v>
      </c>
      <c r="C33" s="97">
        <v>53</v>
      </c>
      <c r="D33" s="98">
        <v>170</v>
      </c>
      <c r="E33" s="98">
        <v>0</v>
      </c>
      <c r="F33" s="100">
        <v>0</v>
      </c>
    </row>
    <row r="34" spans="1:6" ht="14.25">
      <c r="A34" s="4" t="s">
        <v>76</v>
      </c>
      <c r="B34" s="103">
        <v>0</v>
      </c>
      <c r="C34" s="97">
        <v>67</v>
      </c>
      <c r="D34" s="98">
        <v>0</v>
      </c>
      <c r="E34" s="98">
        <v>0</v>
      </c>
      <c r="F34" s="100">
        <v>0</v>
      </c>
    </row>
    <row r="35" spans="1:6" ht="14.25">
      <c r="A35" s="4" t="s">
        <v>78</v>
      </c>
      <c r="B35" s="103">
        <v>150</v>
      </c>
      <c r="C35" s="97">
        <v>150</v>
      </c>
      <c r="D35" s="98">
        <v>37</v>
      </c>
      <c r="E35" s="98">
        <v>160</v>
      </c>
      <c r="F35" s="100">
        <v>160</v>
      </c>
    </row>
    <row r="36" spans="1:6" ht="14.25">
      <c r="A36" s="4" t="s">
        <v>24</v>
      </c>
      <c r="B36" s="103">
        <v>0</v>
      </c>
      <c r="C36" s="97">
        <v>11</v>
      </c>
      <c r="D36" s="98">
        <v>0</v>
      </c>
      <c r="E36" s="98">
        <v>0</v>
      </c>
      <c r="F36" s="100">
        <v>0</v>
      </c>
    </row>
    <row r="37" spans="1:6" ht="14.25">
      <c r="A37" s="4" t="s">
        <v>25</v>
      </c>
      <c r="B37" s="103">
        <v>55</v>
      </c>
      <c r="C37" s="97">
        <v>125</v>
      </c>
      <c r="D37" s="98">
        <v>0</v>
      </c>
      <c r="E37" s="98">
        <v>0</v>
      </c>
      <c r="F37" s="100">
        <v>0</v>
      </c>
    </row>
    <row r="38" spans="1:6" ht="15.75" thickBot="1">
      <c r="A38" s="104" t="s">
        <v>43</v>
      </c>
      <c r="B38" s="105">
        <f>SUM(B8:B37)</f>
        <v>2444</v>
      </c>
      <c r="C38" s="106">
        <f>SUM(C8:C37)</f>
        <v>2527</v>
      </c>
      <c r="D38" s="107">
        <f>SUM(D8:D37)</f>
        <v>2460</v>
      </c>
      <c r="E38" s="107">
        <f>SUM(E8:E37)</f>
        <v>2460</v>
      </c>
      <c r="F38" s="108">
        <f>SUM(F8:F37)</f>
        <v>2460</v>
      </c>
    </row>
    <row r="39" spans="1:6" ht="15">
      <c r="A39" s="7" t="s">
        <v>54</v>
      </c>
      <c r="B39" s="109"/>
      <c r="C39" s="92"/>
      <c r="D39" s="93"/>
      <c r="E39" s="92"/>
      <c r="F39" s="99"/>
    </row>
    <row r="40" spans="1:6" ht="15">
      <c r="A40" s="110" t="s">
        <v>10</v>
      </c>
      <c r="B40" s="111"/>
      <c r="C40" s="92"/>
      <c r="D40" s="93"/>
      <c r="E40" s="92"/>
      <c r="F40" s="99"/>
    </row>
    <row r="41" spans="1:6" ht="15">
      <c r="A41" s="112" t="s">
        <v>26</v>
      </c>
      <c r="B41" s="113"/>
      <c r="C41" s="92"/>
      <c r="D41" s="93"/>
      <c r="E41" s="92"/>
      <c r="F41" s="99"/>
    </row>
    <row r="42" spans="1:6" ht="14.25">
      <c r="A42" s="9" t="s">
        <v>55</v>
      </c>
      <c r="B42" s="114">
        <v>450</v>
      </c>
      <c r="C42" s="97">
        <v>450</v>
      </c>
      <c r="D42" s="97">
        <v>318</v>
      </c>
      <c r="E42" s="97">
        <v>318</v>
      </c>
      <c r="F42" s="99">
        <v>318</v>
      </c>
    </row>
    <row r="43" spans="1:6" ht="14.25">
      <c r="A43" s="9" t="s">
        <v>56</v>
      </c>
      <c r="B43" s="114">
        <v>250</v>
      </c>
      <c r="C43" s="97">
        <v>240</v>
      </c>
      <c r="D43" s="97">
        <v>100</v>
      </c>
      <c r="E43" s="97">
        <v>100</v>
      </c>
      <c r="F43" s="99">
        <v>100</v>
      </c>
    </row>
    <row r="44" spans="1:6" ht="14.25">
      <c r="A44" s="9" t="s">
        <v>82</v>
      </c>
      <c r="B44" s="114">
        <v>50</v>
      </c>
      <c r="C44" s="97">
        <v>43</v>
      </c>
      <c r="D44" s="97">
        <v>0</v>
      </c>
      <c r="E44" s="97">
        <v>0</v>
      </c>
      <c r="F44" s="99">
        <v>0</v>
      </c>
    </row>
    <row r="45" spans="1:6" ht="14.25">
      <c r="A45" s="9" t="s">
        <v>57</v>
      </c>
      <c r="B45" s="114">
        <v>200</v>
      </c>
      <c r="C45" s="97">
        <v>278</v>
      </c>
      <c r="D45" s="97">
        <v>100</v>
      </c>
      <c r="E45" s="97">
        <v>100</v>
      </c>
      <c r="F45" s="99">
        <v>100</v>
      </c>
    </row>
    <row r="46" spans="1:6" ht="14.25">
      <c r="A46" s="9" t="s">
        <v>27</v>
      </c>
      <c r="B46" s="114">
        <v>25</v>
      </c>
      <c r="C46" s="97">
        <v>25</v>
      </c>
      <c r="D46" s="98">
        <v>25</v>
      </c>
      <c r="E46" s="98">
        <v>25</v>
      </c>
      <c r="F46" s="99">
        <v>25</v>
      </c>
    </row>
    <row r="47" spans="1:6" ht="15.75" thickBot="1">
      <c r="A47" s="115" t="s">
        <v>43</v>
      </c>
      <c r="B47" s="116">
        <f>SUM(B42:B46)</f>
        <v>975</v>
      </c>
      <c r="C47" s="106">
        <f>SUM(C42:C46)</f>
        <v>1036</v>
      </c>
      <c r="D47" s="107">
        <f>SUM(D42:D46)</f>
        <v>543</v>
      </c>
      <c r="E47" s="107">
        <f>SUM(E42:E46)</f>
        <v>543</v>
      </c>
      <c r="F47" s="108">
        <f>SUM(F42:F46)</f>
        <v>543</v>
      </c>
    </row>
    <row r="48" spans="1:6" ht="15">
      <c r="A48" s="117" t="s">
        <v>11</v>
      </c>
      <c r="B48" s="118"/>
      <c r="C48" s="119"/>
      <c r="D48" s="120"/>
      <c r="E48" s="121"/>
      <c r="F48" s="122"/>
    </row>
    <row r="49" spans="1:6" ht="15">
      <c r="A49" s="112" t="s">
        <v>26</v>
      </c>
      <c r="B49" s="123"/>
      <c r="C49" s="92"/>
      <c r="D49" s="92"/>
      <c r="E49" s="6"/>
      <c r="F49" s="99"/>
    </row>
    <row r="50" spans="1:6" ht="15" customHeight="1">
      <c r="A50" s="4" t="s">
        <v>60</v>
      </c>
      <c r="B50" s="124">
        <v>26</v>
      </c>
      <c r="C50" s="97">
        <v>26</v>
      </c>
      <c r="D50" s="97">
        <v>26</v>
      </c>
      <c r="E50" s="5">
        <v>26</v>
      </c>
      <c r="F50" s="99">
        <v>26</v>
      </c>
    </row>
    <row r="51" spans="1:6" ht="15">
      <c r="A51" s="125" t="s">
        <v>28</v>
      </c>
      <c r="B51" s="123"/>
      <c r="C51" s="97"/>
      <c r="D51" s="92"/>
      <c r="E51" s="6"/>
      <c r="F51" s="99"/>
    </row>
    <row r="52" spans="1:6" ht="15" customHeight="1">
      <c r="A52" s="4" t="s">
        <v>58</v>
      </c>
      <c r="B52" s="124">
        <v>600</v>
      </c>
      <c r="C52" s="97">
        <v>30</v>
      </c>
      <c r="D52" s="97">
        <v>584</v>
      </c>
      <c r="E52" s="5">
        <v>0</v>
      </c>
      <c r="F52" s="99">
        <v>0</v>
      </c>
    </row>
    <row r="53" spans="1:6" ht="15" customHeight="1">
      <c r="A53" s="4" t="s">
        <v>29</v>
      </c>
      <c r="B53" s="124">
        <v>70</v>
      </c>
      <c r="C53" s="97">
        <v>51</v>
      </c>
      <c r="D53" s="97">
        <v>0</v>
      </c>
      <c r="E53" s="5">
        <v>0</v>
      </c>
      <c r="F53" s="99">
        <v>0</v>
      </c>
    </row>
    <row r="54" spans="1:6" ht="15" customHeight="1">
      <c r="A54" s="4" t="s">
        <v>30</v>
      </c>
      <c r="B54" s="124">
        <v>0</v>
      </c>
      <c r="C54" s="97">
        <v>33</v>
      </c>
      <c r="D54" s="97">
        <f>270+160-33</f>
        <v>397</v>
      </c>
      <c r="E54" s="5">
        <v>0</v>
      </c>
      <c r="F54" s="99">
        <v>0</v>
      </c>
    </row>
    <row r="55" spans="1:6" ht="15">
      <c r="A55" s="125" t="s">
        <v>31</v>
      </c>
      <c r="B55" s="123"/>
      <c r="C55" s="97"/>
      <c r="D55" s="97"/>
      <c r="E55" s="5"/>
      <c r="F55" s="99"/>
    </row>
    <row r="56" spans="1:6" ht="14.25">
      <c r="A56" s="4" t="s">
        <v>32</v>
      </c>
      <c r="B56" s="124">
        <v>0</v>
      </c>
      <c r="C56" s="97">
        <v>15</v>
      </c>
      <c r="D56" s="97">
        <v>0</v>
      </c>
      <c r="E56" s="5">
        <v>0</v>
      </c>
      <c r="F56" s="99">
        <v>0</v>
      </c>
    </row>
    <row r="57" spans="1:6" ht="15" customHeight="1">
      <c r="A57" s="4" t="s">
        <v>89</v>
      </c>
      <c r="B57" s="124">
        <v>0</v>
      </c>
      <c r="C57" s="97">
        <v>30</v>
      </c>
      <c r="D57" s="97">
        <v>0</v>
      </c>
      <c r="E57" s="5">
        <v>0</v>
      </c>
      <c r="F57" s="99">
        <v>0</v>
      </c>
    </row>
    <row r="58" spans="1:6" ht="15" customHeight="1">
      <c r="A58" s="4" t="s">
        <v>99</v>
      </c>
      <c r="B58" s="124">
        <v>0</v>
      </c>
      <c r="C58" s="97">
        <v>0</v>
      </c>
      <c r="D58" s="97">
        <v>1445</v>
      </c>
      <c r="E58" s="5">
        <v>0</v>
      </c>
      <c r="F58" s="99">
        <v>0</v>
      </c>
    </row>
    <row r="59" spans="1:6" ht="15">
      <c r="A59" s="125" t="s">
        <v>33</v>
      </c>
      <c r="B59" s="123"/>
      <c r="C59" s="97"/>
      <c r="D59" s="97"/>
      <c r="E59" s="5"/>
      <c r="F59" s="99"/>
    </row>
    <row r="60" spans="1:6" ht="14.25">
      <c r="A60" s="4" t="s">
        <v>61</v>
      </c>
      <c r="B60" s="124">
        <v>100</v>
      </c>
      <c r="C60" s="97">
        <v>125</v>
      </c>
      <c r="D60" s="97">
        <v>0</v>
      </c>
      <c r="E60" s="5">
        <v>0</v>
      </c>
      <c r="F60" s="99">
        <v>0</v>
      </c>
    </row>
    <row r="61" spans="1:6" s="127" customFormat="1" ht="15" customHeight="1">
      <c r="A61" s="126" t="s">
        <v>34</v>
      </c>
      <c r="B61" s="124">
        <v>0</v>
      </c>
      <c r="C61" s="97">
        <v>10</v>
      </c>
      <c r="D61" s="97">
        <v>0</v>
      </c>
      <c r="E61" s="98">
        <v>0</v>
      </c>
      <c r="F61" s="99">
        <v>0</v>
      </c>
    </row>
    <row r="62" spans="1:6" s="127" customFormat="1" ht="15" customHeight="1">
      <c r="A62" s="126" t="s">
        <v>35</v>
      </c>
      <c r="B62" s="124">
        <v>75</v>
      </c>
      <c r="C62" s="97">
        <v>0</v>
      </c>
      <c r="D62" s="97">
        <v>75</v>
      </c>
      <c r="E62" s="98">
        <v>0</v>
      </c>
      <c r="F62" s="99">
        <v>0</v>
      </c>
    </row>
    <row r="63" spans="1:6" ht="14.25">
      <c r="A63" s="4" t="s">
        <v>66</v>
      </c>
      <c r="B63" s="124">
        <v>0</v>
      </c>
      <c r="C63" s="97">
        <v>100</v>
      </c>
      <c r="D63" s="98">
        <v>50</v>
      </c>
      <c r="E63" s="98">
        <v>50</v>
      </c>
      <c r="F63" s="99">
        <v>50</v>
      </c>
    </row>
    <row r="64" spans="1:6" ht="14.25">
      <c r="A64" s="4" t="s">
        <v>93</v>
      </c>
      <c r="B64" s="124">
        <v>0</v>
      </c>
      <c r="C64" s="97">
        <v>13</v>
      </c>
      <c r="D64" s="98">
        <v>0</v>
      </c>
      <c r="E64" s="98">
        <v>0</v>
      </c>
      <c r="F64" s="99">
        <v>0</v>
      </c>
    </row>
    <row r="65" spans="1:6" ht="14.25">
      <c r="A65" s="4" t="s">
        <v>90</v>
      </c>
      <c r="B65" s="124">
        <v>0</v>
      </c>
      <c r="C65" s="97">
        <v>50</v>
      </c>
      <c r="D65" s="98">
        <v>0</v>
      </c>
      <c r="E65" s="98">
        <v>0</v>
      </c>
      <c r="F65" s="99">
        <v>0</v>
      </c>
    </row>
    <row r="66" spans="1:6" ht="14.25">
      <c r="A66" s="4" t="s">
        <v>94</v>
      </c>
      <c r="B66" s="124">
        <v>0</v>
      </c>
      <c r="C66" s="97">
        <v>15</v>
      </c>
      <c r="D66" s="98">
        <v>0</v>
      </c>
      <c r="E66" s="98">
        <v>0</v>
      </c>
      <c r="F66" s="99">
        <v>0</v>
      </c>
    </row>
    <row r="67" spans="1:6" ht="15.75" thickBot="1">
      <c r="A67" s="104" t="s">
        <v>43</v>
      </c>
      <c r="B67" s="105">
        <f>SUM(B50:B66)</f>
        <v>871</v>
      </c>
      <c r="C67" s="128">
        <f>SUM(C50:C66)</f>
        <v>498</v>
      </c>
      <c r="D67" s="129">
        <f>SUM(D50:D66)</f>
        <v>2577</v>
      </c>
      <c r="E67" s="130">
        <f>SUM(E50:E66)</f>
        <v>76</v>
      </c>
      <c r="F67" s="131">
        <f>SUM(F50:F66)</f>
        <v>76</v>
      </c>
    </row>
    <row r="68" spans="1:6" ht="15">
      <c r="A68" s="10" t="s">
        <v>12</v>
      </c>
      <c r="B68" s="132"/>
      <c r="C68" s="92"/>
      <c r="D68" s="93"/>
      <c r="E68" s="6"/>
      <c r="F68" s="99"/>
    </row>
    <row r="69" spans="1:6" ht="15">
      <c r="A69" s="125" t="s">
        <v>26</v>
      </c>
      <c r="B69" s="123"/>
      <c r="C69" s="92"/>
      <c r="D69" s="93"/>
      <c r="E69" s="6"/>
      <c r="F69" s="99"/>
    </row>
    <row r="70" spans="1:6" ht="14.25">
      <c r="A70" s="4" t="s">
        <v>36</v>
      </c>
      <c r="B70" s="124">
        <v>32</v>
      </c>
      <c r="C70" s="97">
        <v>32</v>
      </c>
      <c r="D70" s="98">
        <v>32</v>
      </c>
      <c r="E70" s="98">
        <v>32</v>
      </c>
      <c r="F70" s="99">
        <v>32</v>
      </c>
    </row>
    <row r="71" spans="1:6" ht="14.25">
      <c r="A71" s="4" t="s">
        <v>62</v>
      </c>
      <c r="B71" s="124">
        <v>69</v>
      </c>
      <c r="C71" s="97">
        <v>69</v>
      </c>
      <c r="D71" s="98">
        <v>69</v>
      </c>
      <c r="E71" s="98">
        <v>69</v>
      </c>
      <c r="F71" s="99">
        <v>69</v>
      </c>
    </row>
    <row r="72" spans="1:6" ht="14.25">
      <c r="A72" s="4" t="s">
        <v>63</v>
      </c>
      <c r="B72" s="124">
        <v>10</v>
      </c>
      <c r="C72" s="97">
        <v>39</v>
      </c>
      <c r="D72" s="98">
        <v>0</v>
      </c>
      <c r="E72" s="98">
        <v>0</v>
      </c>
      <c r="F72" s="99">
        <v>0</v>
      </c>
    </row>
    <row r="73" spans="1:6" ht="14.25">
      <c r="A73" s="126" t="s">
        <v>64</v>
      </c>
      <c r="B73" s="124">
        <v>30</v>
      </c>
      <c r="C73" s="97">
        <v>59</v>
      </c>
      <c r="D73" s="98">
        <v>0</v>
      </c>
      <c r="E73" s="98">
        <v>0</v>
      </c>
      <c r="F73" s="99">
        <v>0</v>
      </c>
    </row>
    <row r="74" spans="1:6" ht="15">
      <c r="A74" s="125" t="s">
        <v>31</v>
      </c>
      <c r="B74" s="123"/>
      <c r="C74" s="97"/>
      <c r="D74" s="98"/>
      <c r="E74" s="98"/>
      <c r="F74" s="99"/>
    </row>
    <row r="75" spans="1:6" ht="14.25">
      <c r="A75" s="4" t="s">
        <v>96</v>
      </c>
      <c r="B75" s="124">
        <v>0</v>
      </c>
      <c r="C75" s="97">
        <v>3</v>
      </c>
      <c r="D75" s="98">
        <v>0</v>
      </c>
      <c r="E75" s="98">
        <v>0</v>
      </c>
      <c r="F75" s="99">
        <v>0</v>
      </c>
    </row>
    <row r="76" spans="1:6" ht="14.25">
      <c r="A76" s="4" t="s">
        <v>59</v>
      </c>
      <c r="B76" s="124">
        <v>0</v>
      </c>
      <c r="C76" s="97">
        <v>3</v>
      </c>
      <c r="D76" s="98">
        <v>0</v>
      </c>
      <c r="E76" s="98">
        <v>0</v>
      </c>
      <c r="F76" s="99">
        <v>0</v>
      </c>
    </row>
    <row r="77" spans="1:6" ht="14.25">
      <c r="A77" s="4" t="s">
        <v>95</v>
      </c>
      <c r="B77" s="124">
        <v>0</v>
      </c>
      <c r="C77" s="97">
        <v>118</v>
      </c>
      <c r="D77" s="98">
        <v>0</v>
      </c>
      <c r="E77" s="98">
        <v>0</v>
      </c>
      <c r="F77" s="99">
        <v>0</v>
      </c>
    </row>
    <row r="78" spans="1:6" ht="15">
      <c r="A78" s="125" t="s">
        <v>33</v>
      </c>
      <c r="B78" s="123"/>
      <c r="C78" s="97"/>
      <c r="D78" s="98"/>
      <c r="E78" s="98"/>
      <c r="F78" s="99"/>
    </row>
    <row r="79" spans="1:6" ht="14.25">
      <c r="A79" s="126" t="s">
        <v>37</v>
      </c>
      <c r="B79" s="124">
        <v>5387</v>
      </c>
      <c r="C79" s="97">
        <f>5306-900-200</f>
        <v>4206</v>
      </c>
      <c r="D79" s="98">
        <f>200+900</f>
        <v>1100</v>
      </c>
      <c r="E79" s="98">
        <v>0</v>
      </c>
      <c r="F79" s="99">
        <v>0</v>
      </c>
    </row>
    <row r="80" spans="1:6" ht="14.25">
      <c r="A80" s="126" t="s">
        <v>85</v>
      </c>
      <c r="B80" s="124">
        <v>0</v>
      </c>
      <c r="C80" s="97">
        <v>10</v>
      </c>
      <c r="D80" s="98">
        <v>0</v>
      </c>
      <c r="E80" s="98">
        <v>0</v>
      </c>
      <c r="F80" s="99">
        <v>0</v>
      </c>
    </row>
    <row r="81" spans="1:6" ht="14.25">
      <c r="A81" s="4" t="s">
        <v>91</v>
      </c>
      <c r="B81" s="124">
        <v>0</v>
      </c>
      <c r="C81" s="97">
        <v>50</v>
      </c>
      <c r="D81" s="98">
        <v>0</v>
      </c>
      <c r="E81" s="98">
        <v>0</v>
      </c>
      <c r="F81" s="99">
        <v>0</v>
      </c>
    </row>
    <row r="82" spans="1:6" ht="14.25">
      <c r="A82" s="4" t="s">
        <v>38</v>
      </c>
      <c r="B82" s="124">
        <v>0</v>
      </c>
      <c r="C82" s="97">
        <v>7</v>
      </c>
      <c r="D82" s="98">
        <v>0</v>
      </c>
      <c r="E82" s="98">
        <v>0</v>
      </c>
      <c r="F82" s="99">
        <v>0</v>
      </c>
    </row>
    <row r="83" spans="1:6" ht="14.25">
      <c r="A83" s="4" t="s">
        <v>84</v>
      </c>
      <c r="B83" s="124">
        <v>0</v>
      </c>
      <c r="C83" s="97">
        <v>62</v>
      </c>
      <c r="D83" s="98">
        <v>0</v>
      </c>
      <c r="E83" s="98">
        <v>0</v>
      </c>
      <c r="F83" s="99">
        <v>0</v>
      </c>
    </row>
    <row r="84" spans="1:6" ht="14.25">
      <c r="A84" s="4" t="s">
        <v>39</v>
      </c>
      <c r="B84" s="124">
        <v>0</v>
      </c>
      <c r="C84" s="97">
        <v>13</v>
      </c>
      <c r="D84" s="98">
        <v>0</v>
      </c>
      <c r="E84" s="98">
        <v>0</v>
      </c>
      <c r="F84" s="99">
        <v>0</v>
      </c>
    </row>
    <row r="85" spans="1:6" ht="15.75" thickBot="1">
      <c r="A85" s="104" t="s">
        <v>43</v>
      </c>
      <c r="B85" s="105">
        <f>SUM(B70:B84)</f>
        <v>5528</v>
      </c>
      <c r="C85" s="106">
        <f>SUM(C70:C84)</f>
        <v>4671</v>
      </c>
      <c r="D85" s="107">
        <f>SUM(D70:D84)</f>
        <v>1201</v>
      </c>
      <c r="E85" s="106">
        <f>SUM(E70:E84)</f>
        <v>101</v>
      </c>
      <c r="F85" s="108">
        <f>SUM(F70:F84)</f>
        <v>101</v>
      </c>
    </row>
    <row r="86" spans="1:6" ht="15">
      <c r="A86" s="10" t="s">
        <v>102</v>
      </c>
      <c r="B86" s="132"/>
      <c r="C86" s="92"/>
      <c r="D86" s="93"/>
      <c r="E86" s="6"/>
      <c r="F86" s="99"/>
    </row>
    <row r="87" spans="1:6" ht="15">
      <c r="A87" s="125" t="s">
        <v>26</v>
      </c>
      <c r="B87" s="123"/>
      <c r="C87" s="92"/>
      <c r="D87" s="93"/>
      <c r="E87" s="6"/>
      <c r="F87" s="99"/>
    </row>
    <row r="88" spans="1:6" ht="14.25">
      <c r="A88" s="4" t="s">
        <v>104</v>
      </c>
      <c r="B88" s="124">
        <v>200</v>
      </c>
      <c r="C88" s="97">
        <v>238</v>
      </c>
      <c r="D88" s="98">
        <v>200</v>
      </c>
      <c r="E88" s="98">
        <v>200</v>
      </c>
      <c r="F88" s="99">
        <v>200</v>
      </c>
    </row>
    <row r="89" spans="1:6" ht="15">
      <c r="A89" s="125" t="s">
        <v>28</v>
      </c>
      <c r="B89" s="124"/>
      <c r="C89" s="97"/>
      <c r="D89" s="98"/>
      <c r="E89" s="98"/>
      <c r="F89" s="99"/>
    </row>
    <row r="90" spans="1:6" ht="14.25">
      <c r="A90" s="4" t="s">
        <v>92</v>
      </c>
      <c r="B90" s="124">
        <v>0</v>
      </c>
      <c r="C90" s="97">
        <v>18</v>
      </c>
      <c r="D90" s="98">
        <v>0</v>
      </c>
      <c r="E90" s="98">
        <v>0</v>
      </c>
      <c r="F90" s="99">
        <v>0</v>
      </c>
    </row>
    <row r="91" spans="1:6" ht="15">
      <c r="A91" s="125" t="s">
        <v>40</v>
      </c>
      <c r="B91" s="124"/>
      <c r="C91" s="97"/>
      <c r="D91" s="98"/>
      <c r="E91" s="98"/>
      <c r="F91" s="99"/>
    </row>
    <row r="92" spans="1:6" ht="14.25">
      <c r="A92" s="4" t="s">
        <v>83</v>
      </c>
      <c r="B92" s="124">
        <v>100</v>
      </c>
      <c r="C92" s="97">
        <v>168</v>
      </c>
      <c r="D92" s="98">
        <v>0</v>
      </c>
      <c r="E92" s="98">
        <v>0</v>
      </c>
      <c r="F92" s="99">
        <v>0</v>
      </c>
    </row>
    <row r="93" spans="1:6" ht="14.25">
      <c r="A93" s="4" t="s">
        <v>103</v>
      </c>
      <c r="B93" s="124">
        <v>100</v>
      </c>
      <c r="C93" s="97">
        <v>100</v>
      </c>
      <c r="D93" s="98">
        <v>0</v>
      </c>
      <c r="E93" s="98">
        <v>0</v>
      </c>
      <c r="F93" s="99">
        <v>0</v>
      </c>
    </row>
    <row r="94" spans="1:6" ht="14.25">
      <c r="A94" s="4" t="s">
        <v>67</v>
      </c>
      <c r="B94" s="124">
        <v>0</v>
      </c>
      <c r="C94" s="97">
        <v>18</v>
      </c>
      <c r="D94" s="98">
        <v>0</v>
      </c>
      <c r="E94" s="98">
        <v>0</v>
      </c>
      <c r="F94" s="99">
        <v>0</v>
      </c>
    </row>
    <row r="95" spans="1:6" ht="14.25">
      <c r="A95" s="4" t="s">
        <v>97</v>
      </c>
      <c r="B95" s="124">
        <v>0</v>
      </c>
      <c r="C95" s="97">
        <v>35</v>
      </c>
      <c r="D95" s="98">
        <v>0</v>
      </c>
      <c r="E95" s="98">
        <v>0</v>
      </c>
      <c r="F95" s="99">
        <v>0</v>
      </c>
    </row>
    <row r="96" spans="1:6" ht="15.75" thickBot="1">
      <c r="A96" s="104" t="s">
        <v>43</v>
      </c>
      <c r="B96" s="105">
        <f>SUM(B88:B95)</f>
        <v>400</v>
      </c>
      <c r="C96" s="128">
        <f>SUM(C88:C95)</f>
        <v>577</v>
      </c>
      <c r="D96" s="129">
        <f>SUM(D88:D95)</f>
        <v>200</v>
      </c>
      <c r="E96" s="130">
        <f>SUM(E88:E95)</f>
        <v>200</v>
      </c>
      <c r="F96" s="131">
        <f>SUM(F88:F95)</f>
        <v>200</v>
      </c>
    </row>
    <row r="97" spans="1:6" ht="6" customHeight="1" thickBot="1">
      <c r="A97" s="134"/>
      <c r="B97" s="135"/>
      <c r="C97" s="119"/>
      <c r="D97" s="136"/>
      <c r="E97" s="136"/>
      <c r="F97" s="137"/>
    </row>
    <row r="98" spans="1:6" ht="3.75" customHeight="1">
      <c r="A98" s="117"/>
      <c r="B98" s="118"/>
      <c r="C98" s="119"/>
      <c r="D98" s="120"/>
      <c r="E98" s="120"/>
      <c r="F98" s="99"/>
    </row>
    <row r="99" spans="1:6" ht="15">
      <c r="A99" s="10" t="s">
        <v>65</v>
      </c>
      <c r="B99" s="132"/>
      <c r="C99" s="133"/>
      <c r="D99" s="98"/>
      <c r="E99" s="98"/>
      <c r="F99" s="99"/>
    </row>
    <row r="100" spans="1:6" ht="14.25">
      <c r="A100" s="4" t="s">
        <v>41</v>
      </c>
      <c r="B100" s="124">
        <v>50</v>
      </c>
      <c r="C100" s="97">
        <v>0</v>
      </c>
      <c r="D100" s="98">
        <v>250</v>
      </c>
      <c r="E100" s="98">
        <v>250</v>
      </c>
      <c r="F100" s="99">
        <v>250</v>
      </c>
    </row>
    <row r="101" spans="1:6" ht="15.75" thickBot="1">
      <c r="A101" s="104" t="s">
        <v>43</v>
      </c>
      <c r="B101" s="105">
        <f>SUM(B100:B100)</f>
        <v>50</v>
      </c>
      <c r="C101" s="128">
        <f>SUM(C100:C100)</f>
        <v>0</v>
      </c>
      <c r="D101" s="129">
        <f>SUM(D100:D100)</f>
        <v>250</v>
      </c>
      <c r="E101" s="130">
        <f>SUM(E100:E100)</f>
        <v>250</v>
      </c>
      <c r="F101" s="131">
        <f>SUM(F100:F100)</f>
        <v>250</v>
      </c>
    </row>
    <row r="102" spans="1:6" ht="6" customHeight="1" thickBot="1">
      <c r="A102" s="134"/>
      <c r="B102" s="138"/>
      <c r="C102" s="139"/>
      <c r="D102" s="140"/>
      <c r="E102" s="140"/>
      <c r="F102" s="137"/>
    </row>
    <row r="103" spans="1:6" ht="15.75" thickBot="1">
      <c r="A103" s="141" t="s">
        <v>68</v>
      </c>
      <c r="B103" s="142">
        <f>B38+B47+B67+B85+B96+B101</f>
        <v>10268</v>
      </c>
      <c r="C103" s="143">
        <f>C38+C47+C67+C85+C96+C101</f>
        <v>9309</v>
      </c>
      <c r="D103" s="144">
        <f>D38+D47+D67+D85+D96+D101</f>
        <v>7231</v>
      </c>
      <c r="E103" s="143">
        <f>E38+E47+E67+E85+E96+E101</f>
        <v>3630</v>
      </c>
      <c r="F103" s="145">
        <f>F38+F47+F67+F85+F96+F101</f>
        <v>3630</v>
      </c>
    </row>
    <row r="104" spans="1:6" ht="6" customHeight="1">
      <c r="A104" s="12"/>
      <c r="B104" s="13"/>
      <c r="C104" s="13"/>
      <c r="D104" s="13"/>
      <c r="E104" s="13"/>
      <c r="F104" s="13"/>
    </row>
  </sheetData>
  <mergeCells count="2">
    <mergeCell ref="A1:F1"/>
    <mergeCell ref="B3:C3"/>
  </mergeCells>
  <printOptions horizontalCentered="1"/>
  <pageMargins left="0.3937007874015748" right="0.3937007874015748" top="0.6692913385826772" bottom="0.2362204724409449" header="0.15748031496062992" footer="0.15748031496062992"/>
  <pageSetup firstPageNumber="37" useFirstPageNumber="1" fitToHeight="0" horizontalDpi="600" verticalDpi="600" orientation="portrait" paperSize="9" r:id="rId1"/>
  <headerFooter alignWithMargins="0">
    <oddFooter>&amp;C&amp;12&amp;P</oddFooter>
  </headerFooter>
  <rowBreaks count="2" manualBreakCount="2">
    <brk id="38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Hallett</dc:creator>
  <cp:keywords/>
  <dc:description/>
  <cp:lastModifiedBy>lhogg</cp:lastModifiedBy>
  <cp:lastPrinted>2011-02-25T16:46:51Z</cp:lastPrinted>
  <dcterms:created xsi:type="dcterms:W3CDTF">2001-06-19T13:59:25Z</dcterms:created>
  <dcterms:modified xsi:type="dcterms:W3CDTF">2011-03-01T10:15:25Z</dcterms:modified>
  <cp:category/>
  <cp:version/>
  <cp:contentType/>
  <cp:contentStatus/>
</cp:coreProperties>
</file>